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<sst xmlns="http://schemas.openxmlformats.org/spreadsheetml/2006/main" count="692" uniqueCount="347">
  <si>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</si>
  <si>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</si>
  <si>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</si>
  <si>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</si>
  <si>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</si>
  <si>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</si>
  <si>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</si>
  <si>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</si>
  <si>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</si>
  <si>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</si>
  <si>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</si>
  <si>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</si>
  <si>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</si>
  <si>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</si>
  <si>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</si>
  <si>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</si>
  <si>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</si>
  <si>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</si>
  <si>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</si>
  <si>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</si>
  <si>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</si>
  <si>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</si>
  <si>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</si>
  <si>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</si>
  <si>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</si>
  <si>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</si>
  <si>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</si>
  <si>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</si>
  <si>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</si>
  <si>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</si>
  <si>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</si>
  <si>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</si>
  <si>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</si>
  <si>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</si>
  <si>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</si>
  <si>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</si>
  <si>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</si>
  <si>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</si>
  <si>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</si>
  <si>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</si>
  <si>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</si>
  <si>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</si>
  <si>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</si>
  <si>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</si>
  <si>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</si>
  <si>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</si>
  <si>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</si>
  <si>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</si>
  <si>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</si>
  <si>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</si>
  <si>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</si>
  <si>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</si>
  <si>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</si>
  <si>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</si>
  <si>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</si>
  <si>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</si>
  <si>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</si>
  <si>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</si>
  <si>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</si>
  <si>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</si>
  <si>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</si>
  <si>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</si>
  <si>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</si>
  <si>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</si>
  <si>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</si>
  <si>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</si>
  <si>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</si>
  <si>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</si>
  <si>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</si>
  <si>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</si>
  <si>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</si>
  <si>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</si>
  <si>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</si>
  <si>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</si>
  <si>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</si>
  <si>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</si>
  <si>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</si>
  <si>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</si>
  <si>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</si>
  <si>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</si>
  <si>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</si>
  <si>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</si>
  <si>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</si>
  <si>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</si>
  <si>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</si>
  <si>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</si>
  <si>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</si>
  <si>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</si>
  <si>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</si>
  <si>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</si>
  <si>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</si>
  <si>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</si>
  <si>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</si>
  <si>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</si>
  <si>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</si>
  <si>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</si>
  <si>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</si>
  <si>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</si>
  <si>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</si>
  <si>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</si>
  <si>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</si>
  <si>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</si>
  <si>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</si>
  <si>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</si>
  <si>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</si>
  <si>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</si>
  <si>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</si>
  <si>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</si>
  <si>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</si>
  <si>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</si>
  <si>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</si>
  <si>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</si>
  <si>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</si>
  <si>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</si>
  <si>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</si>
  <si>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</si>
  <si>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</si>
  <si>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</si>
  <si>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</si>
  <si>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</si>
  <si>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</si>
  <si>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</si>
  <si>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</si>
  <si>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</si>
  <si>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</si>
  <si>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</si>
  <si>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</si>
  <si>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</si>
  <si>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</si>
  <si>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</si>
  <si>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</si>
  <si>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</si>
  <si>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</si>
  <si>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</si>
  <si>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</si>
  <si>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</si>
  <si>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</si>
  <si>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</si>
  <si>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</si>
  <si>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</si>
  <si>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</si>
  <si>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</si>
  <si>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</si>
  <si>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</si>
  <si>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</si>
  <si>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</si>
  <si>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</si>
  <si>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</si>
  <si>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</si>
  <si>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</si>
  <si>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</si>
  <si>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</si>
  <si>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</si>
  <si>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</si>
  <si>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</si>
  <si>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</si>
  <si>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</si>
  <si>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</si>
  <si>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</si>
  <si>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</si>
  <si>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</si>
  <si>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</si>
  <si>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</si>
  <si>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</si>
  <si>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</si>
  <si>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</si>
  <si>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</si>
  <si>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</si>
  <si>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</si>
  <si>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</si>
  <si>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</si>
  <si>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</si>
  <si>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</si>
  <si>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</si>
  <si>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</si>
  <si>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</si>
  <si>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</si>
  <si>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</si>
  <si>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</si>
  <si>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</si>
  <si>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</si>
  <si>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</si>
  <si>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</si>
  <si>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</si>
  <si>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</si>
  <si>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</si>
  <si>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</si>
  <si>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</si>
  <si>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</si>
  <si>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</si>
  <si>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</si>
  <si>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</si>
  <si>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</si>
  <si>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</si>
  <si>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</si>
  <si>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</si>
  <si>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</si>
  <si>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</si>
  <si>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</si>
  <si>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</si>
  <si>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</si>
  <si>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</si>
  <si>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</si>
  <si>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</si>
  <si>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</si>
  <si>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</si>
  <si>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</si>
  <si>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</si>
  <si>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</si>
  <si>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</si>
  <si>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</si>
  <si>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</si>
  <si>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</si>
  <si>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</si>
  <si>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</si>
  <si>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</si>
  <si>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</si>
  <si>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</si>
  <si>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</si>
  <si>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</si>
  <si>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</si>
  <si>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</si>
  <si>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</si>
  <si>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</si>
  <si>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</si>
  <si>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</si>
  <si>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</si>
  <si>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</si>
  <si>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</si>
  <si>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</si>
  <si>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</si>
  <si>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</si>
  <si>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</si>
  <si>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</si>
  <si>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</si>
  <si>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</si>
  <si>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</si>
  <si>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</si>
  <si>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</si>
  <si>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</si>
  <si>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</si>
  <si>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</si>
  <si>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</si>
  <si>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</si>
  <si>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</si>
  <si>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</si>
  <si>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</si>
  <si>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</si>
  <si>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</si>
  <si>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</si>
  <si>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</si>
  <si>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</si>
  <si>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</si>
  <si>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</si>
  <si>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</si>
  <si>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</si>
  <si>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</si>
  <si>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</si>
  <si>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</si>
  <si>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</si>
  <si>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</si>
  <si>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</si>
  <si>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</si>
  <si>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</si>
  <si>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</si>
  <si>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</si>
  <si>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</si>
  <si>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</si>
  <si>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</si>
  <si>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</si>
  <si>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</si>
  <si>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</si>
  <si>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</si>
  <si>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</si>
  <si>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</si>
  <si>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</si>
  <si>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</si>
  <si>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</si>
  <si>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</si>
  <si>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</si>
  <si>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</si>
  <si>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</si>
  <si>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요오드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</si>
  <si>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</si>
  <si>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</si>
  <si>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</si>
  <si>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</si>
  <si>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</si>
  <si>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</si>
  <si>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</si>
  <si>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</si>
  <si>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</si>
  <si>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</si>
  <si>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</si>
  <si>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</si>
  <si>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</si>
  <si>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</si>
  <si>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</si>
  <si>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</si>
  <si>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</si>
  <si>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</si>
  <si>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</si>
  <si>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</si>
  <si>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</si>
  <si>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</si>
  <si>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</si>
  <si>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</si>
  <si>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</si>
  <si>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</si>
  <si>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</si>
  <si>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</si>
  <si>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</si>
  <si>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</si>
  <si>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</si>
  <si>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</si>
  <si>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</si>
  <si>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</si>
  <si>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</si>
  <si>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</si>
  <si>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H1900636</t>
  </si>
  <si>
    <t>노금자</t>
  </si>
  <si>
    <t>(설문지 : FFQ 95문항 설문지, 사용자 : 노금자, ID : H1900636)</t>
  </si>
  <si>
    <t>2021년 07월 02일 08:40:02</t>
  </si>
  <si>
    <t>불포화지방산</t>
    <phoneticPr fontId="1" type="noConversion"/>
  </si>
  <si>
    <t>단백질</t>
    <phoneticPr fontId="1" type="noConversion"/>
  </si>
  <si>
    <t>섭취량</t>
    <phoneticPr fontId="1" type="noConversion"/>
  </si>
  <si>
    <t>지방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</si>
  <si>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</si>
  <si>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</si>
  <si>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</si>
  <si>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</si>
  <si>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</si>
  <si>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상한섭취량</t>
    <phoneticPr fontId="1" type="noConversion"/>
  </si>
  <si>
    <t>평균필요량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</si>
  <si>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</si>
  <si>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</si>
  <si>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</si>
  <si>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엽산(μg DFE/일)</t>
    <phoneticPr fontId="1" type="noConversion"/>
  </si>
  <si>
    <t>나트륨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</si>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</sst>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76.803560000000004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3.475692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4.6198153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1408.6409000000001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3856.0983999999999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152.50960000000001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174.59718000000001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12.704279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1087.0005000000001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1.7445583000000001E-2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4.1027636999999997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30.20994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297.33746000000002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89.971019999999996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5.8239999999999998</c:v>
                </c:pt>
                <c:pt idx="1">
                  <c:v>12.561999999999999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10.271243</c:v>
                </c:pt>
                <c:pt idx="1">
                  <c:v>11.497301999999999</c:v>
                </c:pt>
                <c:pt idx="2">
                  <c:v>11.401132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852.12360000000001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19.069735999999999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73.798000000000002</c:v>
                </c:pt>
                <c:pt idx="1">
                  <c:v>8.8040000000000003</c:v>
                </c:pt>
                <c:pt idx="2">
                  <c:v>17.398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1961.8687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200.64806999999999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598.91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5.9770417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4388.2217000000001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17.968389999999999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3.2509108000000002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242.08459999999999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1.6464281000000001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19.729769999999998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3.2509108000000002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640.01199999999994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9.2149780000000003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노금자, ID : H1900636)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08:40:02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1961.8687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76.803560000000004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30.20994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73.798000000000002</v>
      </c>
      <c r="G8" s="59">
        <f>'DRIs DATA 입력'!G8</f>
        <v>8.8040000000000003</v>
      </c>
      <c r="H8" s="59">
        <f>'DRIs DATA 입력'!H8</f>
        <v>17.398</v>
      </c>
      <c r="I8" s="46"/>
      <c r="J8" s="59" t="s">
        <v>215</v>
      </c>
      <c r="K8" s="59">
        <f>'DRIs DATA 입력'!K8</f>
        <v>5.8239999999999998</v>
      </c>
      <c r="L8" s="59">
        <f>'DRIs DATA 입력'!L8</f>
        <v>12.561999999999999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852.12360000000001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19.069735999999999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5.9770417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242.08459999999999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200.64806999999999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1.7798603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1.6464281000000001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19.729769999999998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3.2509108000000002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640.01199999999994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9.2149780000000003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3.475692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4.6198153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598.91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1408.6409000000001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4388.2217000000001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3856.0983999999999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152.50960000000001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174.59718000000001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17.968389999999999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12.704279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1087.0005000000001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1.7445583000000001E-2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4.1027636999999997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297.33746000000002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89.971019999999996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27" sqref="O2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321</v>
      </c>
      <c r="G1" s="62" t="s">
        <v>288</v>
      </c>
      <c r="H1" s="61" t="s">
        <v>322</v>
      </c>
    </row>
    <row r="3" spans="1:27" x14ac:dyDescent="0.3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291</v>
      </c>
      <c r="F4" s="70"/>
      <c r="G4" s="70"/>
      <c r="H4" s="71"/>
      <c r="J4" s="69" t="s">
        <v>323</v>
      </c>
      <c r="K4" s="70"/>
      <c r="L4" s="71"/>
      <c r="N4" s="67" t="s">
        <v>324</v>
      </c>
      <c r="O4" s="67"/>
      <c r="P4" s="67"/>
      <c r="Q4" s="67"/>
      <c r="R4" s="67"/>
      <c r="S4" s="67"/>
      <c r="U4" s="67" t="s">
        <v>292</v>
      </c>
      <c r="V4" s="67"/>
      <c r="W4" s="67"/>
      <c r="X4" s="67"/>
      <c r="Y4" s="67"/>
      <c r="Z4" s="67"/>
    </row>
    <row r="5" spans="1:27" x14ac:dyDescent="0.3">
      <c r="A5" s="65"/>
      <c r="B5" s="65" t="s">
        <v>293</v>
      </c>
      <c r="C5" s="65" t="s">
        <v>325</v>
      </c>
      <c r="E5" s="65"/>
      <c r="F5" s="65" t="s">
        <v>294</v>
      </c>
      <c r="G5" s="65" t="s">
        <v>326</v>
      </c>
      <c r="H5" s="65" t="s">
        <v>324</v>
      </c>
      <c r="J5" s="65"/>
      <c r="K5" s="65" t="s">
        <v>295</v>
      </c>
      <c r="L5" s="65" t="s">
        <v>296</v>
      </c>
      <c r="N5" s="65"/>
      <c r="O5" s="65" t="s">
        <v>279</v>
      </c>
      <c r="P5" s="65" t="s">
        <v>327</v>
      </c>
      <c r="Q5" s="65" t="s">
        <v>277</v>
      </c>
      <c r="R5" s="65" t="s">
        <v>278</v>
      </c>
      <c r="S5" s="65" t="s">
        <v>325</v>
      </c>
      <c r="U5" s="65"/>
      <c r="V5" s="65" t="s">
        <v>279</v>
      </c>
      <c r="W5" s="65" t="s">
        <v>284</v>
      </c>
      <c r="X5" s="65" t="s">
        <v>328</v>
      </c>
      <c r="Y5" s="65" t="s">
        <v>278</v>
      </c>
      <c r="Z5" s="65" t="s">
        <v>325</v>
      </c>
    </row>
    <row r="6" spans="1:27" x14ac:dyDescent="0.3">
      <c r="A6" s="65" t="s">
        <v>290</v>
      </c>
      <c r="B6" s="65">
        <v>1800</v>
      </c>
      <c r="C6" s="65">
        <v>1961.8687</v>
      </c>
      <c r="E6" s="65" t="s">
        <v>297</v>
      </c>
      <c r="F6" s="65">
        <v>55</v>
      </c>
      <c r="G6" s="65">
        <v>15</v>
      </c>
      <c r="H6" s="65">
        <v>7</v>
      </c>
      <c r="J6" s="65" t="s">
        <v>329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76.803560000000004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30.20994</v>
      </c>
    </row>
    <row r="7" spans="1:27" x14ac:dyDescent="0.3">
      <c r="E7" s="65" t="s">
        <v>330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331</v>
      </c>
      <c r="F8" s="65">
        <v>73.798000000000002</v>
      </c>
      <c r="G8" s="65">
        <v>8.8040000000000003</v>
      </c>
      <c r="H8" s="65">
        <v>17.398</v>
      </c>
      <c r="J8" s="65" t="s">
        <v>331</v>
      </c>
      <c r="K8" s="65">
        <v>5.8239999999999998</v>
      </c>
      <c r="L8" s="65">
        <v>12.561999999999999</v>
      </c>
    </row>
    <row r="13" spans="1:27" x14ac:dyDescent="0.3">
      <c r="A13" s="66" t="s">
        <v>301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302</v>
      </c>
      <c r="B14" s="67"/>
      <c r="C14" s="67"/>
      <c r="D14" s="67"/>
      <c r="E14" s="67"/>
      <c r="F14" s="67"/>
      <c r="H14" s="67" t="s">
        <v>303</v>
      </c>
      <c r="I14" s="67"/>
      <c r="J14" s="67"/>
      <c r="K14" s="67"/>
      <c r="L14" s="67"/>
      <c r="M14" s="67"/>
      <c r="O14" s="67" t="s">
        <v>304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284</v>
      </c>
      <c r="D15" s="65" t="s">
        <v>277</v>
      </c>
      <c r="E15" s="65" t="s">
        <v>332</v>
      </c>
      <c r="F15" s="65" t="s">
        <v>276</v>
      </c>
      <c r="H15" s="65"/>
      <c r="I15" s="65" t="s">
        <v>333</v>
      </c>
      <c r="J15" s="65" t="s">
        <v>327</v>
      </c>
      <c r="K15" s="65" t="s">
        <v>277</v>
      </c>
      <c r="L15" s="65" t="s">
        <v>278</v>
      </c>
      <c r="M15" s="65" t="s">
        <v>325</v>
      </c>
      <c r="O15" s="65"/>
      <c r="P15" s="65" t="s">
        <v>333</v>
      </c>
      <c r="Q15" s="65" t="s">
        <v>284</v>
      </c>
      <c r="R15" s="65" t="s">
        <v>277</v>
      </c>
      <c r="S15" s="65" t="s">
        <v>332</v>
      </c>
      <c r="T15" s="65" t="s">
        <v>276</v>
      </c>
      <c r="V15" s="65"/>
      <c r="W15" s="65" t="s">
        <v>279</v>
      </c>
      <c r="X15" s="65" t="s">
        <v>327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306</v>
      </c>
      <c r="B16" s="65">
        <v>430</v>
      </c>
      <c r="C16" s="65">
        <v>600</v>
      </c>
      <c r="D16" s="65">
        <v>0</v>
      </c>
      <c r="E16" s="65">
        <v>3000</v>
      </c>
      <c r="F16" s="65">
        <v>852.12360000000001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19.069735999999999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5.9770417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242.08459999999999</v>
      </c>
    </row>
    <row r="23" spans="1:62" x14ac:dyDescent="0.3">
      <c r="A23" s="66" t="s">
        <v>334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335</v>
      </c>
      <c r="B24" s="67"/>
      <c r="C24" s="67"/>
      <c r="D24" s="67"/>
      <c r="E24" s="67"/>
      <c r="F24" s="67"/>
      <c r="H24" s="67" t="s">
        <v>336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309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312</v>
      </c>
      <c r="AR24" s="67"/>
      <c r="AS24" s="67"/>
      <c r="AT24" s="67"/>
      <c r="AU24" s="67"/>
      <c r="AV24" s="67"/>
      <c r="AX24" s="67" t="s">
        <v>313</v>
      </c>
      <c r="AY24" s="67"/>
      <c r="AZ24" s="67"/>
      <c r="BA24" s="67"/>
      <c r="BB24" s="67"/>
      <c r="BC24" s="67"/>
      <c r="BE24" s="67" t="s">
        <v>314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284</v>
      </c>
      <c r="D25" s="65" t="s">
        <v>277</v>
      </c>
      <c r="E25" s="65" t="s">
        <v>332</v>
      </c>
      <c r="F25" s="65" t="s">
        <v>325</v>
      </c>
      <c r="H25" s="65"/>
      <c r="I25" s="65" t="s">
        <v>279</v>
      </c>
      <c r="J25" s="65" t="s">
        <v>284</v>
      </c>
      <c r="K25" s="65" t="s">
        <v>277</v>
      </c>
      <c r="L25" s="65" t="s">
        <v>332</v>
      </c>
      <c r="M25" s="65" t="s">
        <v>276</v>
      </c>
      <c r="O25" s="65"/>
      <c r="P25" s="65" t="s">
        <v>279</v>
      </c>
      <c r="Q25" s="65" t="s">
        <v>284</v>
      </c>
      <c r="R25" s="65" t="s">
        <v>277</v>
      </c>
      <c r="S25" s="65" t="s">
        <v>332</v>
      </c>
      <c r="T25" s="65" t="s">
        <v>276</v>
      </c>
      <c r="V25" s="65"/>
      <c r="W25" s="65" t="s">
        <v>333</v>
      </c>
      <c r="X25" s="65" t="s">
        <v>284</v>
      </c>
      <c r="Y25" s="65" t="s">
        <v>277</v>
      </c>
      <c r="Z25" s="65" t="s">
        <v>332</v>
      </c>
      <c r="AA25" s="65" t="s">
        <v>276</v>
      </c>
      <c r="AC25" s="65"/>
      <c r="AD25" s="65" t="s">
        <v>279</v>
      </c>
      <c r="AE25" s="65" t="s">
        <v>284</v>
      </c>
      <c r="AF25" s="65" t="s">
        <v>277</v>
      </c>
      <c r="AG25" s="65" t="s">
        <v>278</v>
      </c>
      <c r="AH25" s="65" t="s">
        <v>325</v>
      </c>
      <c r="AJ25" s="65"/>
      <c r="AK25" s="65" t="s">
        <v>279</v>
      </c>
      <c r="AL25" s="65" t="s">
        <v>327</v>
      </c>
      <c r="AM25" s="65" t="s">
        <v>328</v>
      </c>
      <c r="AN25" s="65" t="s">
        <v>278</v>
      </c>
      <c r="AO25" s="65" t="s">
        <v>325</v>
      </c>
      <c r="AQ25" s="65"/>
      <c r="AR25" s="65" t="s">
        <v>279</v>
      </c>
      <c r="AS25" s="65" t="s">
        <v>284</v>
      </c>
      <c r="AT25" s="65" t="s">
        <v>277</v>
      </c>
      <c r="AU25" s="65" t="s">
        <v>278</v>
      </c>
      <c r="AV25" s="65" t="s">
        <v>325</v>
      </c>
      <c r="AX25" s="65"/>
      <c r="AY25" s="65" t="s">
        <v>279</v>
      </c>
      <c r="AZ25" s="65" t="s">
        <v>284</v>
      </c>
      <c r="BA25" s="65" t="s">
        <v>277</v>
      </c>
      <c r="BB25" s="65" t="s">
        <v>332</v>
      </c>
      <c r="BC25" s="65" t="s">
        <v>276</v>
      </c>
      <c r="BE25" s="65"/>
      <c r="BF25" s="65" t="s">
        <v>279</v>
      </c>
      <c r="BG25" s="65" t="s">
        <v>284</v>
      </c>
      <c r="BH25" s="65" t="s">
        <v>277</v>
      </c>
      <c r="BI25" s="65" t="s">
        <v>278</v>
      </c>
      <c r="BJ25" s="65" t="s">
        <v>325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200.64806999999999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1.7798603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1.6464281000000001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19.729769999999998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3.2509108000000002</v>
      </c>
      <c r="AJ26" s="65" t="s">
        <v>337</v>
      </c>
      <c r="AK26" s="65">
        <v>320</v>
      </c>
      <c r="AL26" s="65">
        <v>400</v>
      </c>
      <c r="AM26" s="65">
        <v>0</v>
      </c>
      <c r="AN26" s="65">
        <v>1000</v>
      </c>
      <c r="AO26" s="65">
        <v>640.01199999999994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9.2149780000000003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3.475692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4.6198153</v>
      </c>
    </row>
    <row r="33" spans="1:68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338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339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284</v>
      </c>
      <c r="D35" s="65" t="s">
        <v>277</v>
      </c>
      <c r="E35" s="65" t="s">
        <v>332</v>
      </c>
      <c r="F35" s="65" t="s">
        <v>276</v>
      </c>
      <c r="H35" s="65"/>
      <c r="I35" s="65" t="s">
        <v>333</v>
      </c>
      <c r="J35" s="65" t="s">
        <v>284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327</v>
      </c>
      <c r="R35" s="65" t="s">
        <v>277</v>
      </c>
      <c r="S35" s="65" t="s">
        <v>278</v>
      </c>
      <c r="T35" s="65" t="s">
        <v>325</v>
      </c>
      <c r="V35" s="65"/>
      <c r="W35" s="65" t="s">
        <v>279</v>
      </c>
      <c r="X35" s="65" t="s">
        <v>327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327</v>
      </c>
      <c r="AF35" s="65" t="s">
        <v>277</v>
      </c>
      <c r="AG35" s="65" t="s">
        <v>332</v>
      </c>
      <c r="AH35" s="65" t="s">
        <v>325</v>
      </c>
      <c r="AJ35" s="65"/>
      <c r="AK35" s="65" t="s">
        <v>279</v>
      </c>
      <c r="AL35" s="65" t="s">
        <v>284</v>
      </c>
      <c r="AM35" s="65" t="s">
        <v>328</v>
      </c>
      <c r="AN35" s="65" t="s">
        <v>332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598.91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1408.6409000000001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4388.2217000000001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3856.0983999999999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152.50960000000001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174.59718000000001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340</v>
      </c>
      <c r="B44" s="67"/>
      <c r="C44" s="67"/>
      <c r="D44" s="67"/>
      <c r="E44" s="67"/>
      <c r="F44" s="67"/>
      <c r="H44" s="67" t="s">
        <v>281</v>
      </c>
      <c r="I44" s="67"/>
      <c r="J44" s="67"/>
      <c r="K44" s="67"/>
      <c r="L44" s="67"/>
      <c r="M44" s="67"/>
      <c r="O44" s="67" t="s">
        <v>341</v>
      </c>
      <c r="P44" s="67"/>
      <c r="Q44" s="67"/>
      <c r="R44" s="67"/>
      <c r="S44" s="67"/>
      <c r="T44" s="67"/>
      <c r="V44" s="67" t="s">
        <v>342</v>
      </c>
      <c r="W44" s="67"/>
      <c r="X44" s="67"/>
      <c r="Y44" s="67"/>
      <c r="Z44" s="67"/>
      <c r="AA44" s="67"/>
      <c r="AC44" s="67" t="s">
        <v>343</v>
      </c>
      <c r="AD44" s="67"/>
      <c r="AE44" s="67"/>
      <c r="AF44" s="67"/>
      <c r="AG44" s="67"/>
      <c r="AH44" s="67"/>
      <c r="AJ44" s="67" t="s">
        <v>282</v>
      </c>
      <c r="AK44" s="67"/>
      <c r="AL44" s="67"/>
      <c r="AM44" s="67"/>
      <c r="AN44" s="67"/>
      <c r="AO44" s="67"/>
      <c r="AQ44" s="67" t="s">
        <v>344</v>
      </c>
      <c r="AR44" s="67"/>
      <c r="AS44" s="67"/>
      <c r="AT44" s="67"/>
      <c r="AU44" s="67"/>
      <c r="AV44" s="67"/>
      <c r="AX44" s="67" t="s">
        <v>345</v>
      </c>
      <c r="AY44" s="67"/>
      <c r="AZ44" s="67"/>
      <c r="BA44" s="67"/>
      <c r="BB44" s="67"/>
      <c r="BC44" s="67"/>
      <c r="BE44" s="67" t="s">
        <v>283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284</v>
      </c>
      <c r="D45" s="65" t="s">
        <v>277</v>
      </c>
      <c r="E45" s="65" t="s">
        <v>332</v>
      </c>
      <c r="F45" s="65" t="s">
        <v>276</v>
      </c>
      <c r="H45" s="65"/>
      <c r="I45" s="65" t="s">
        <v>333</v>
      </c>
      <c r="J45" s="65" t="s">
        <v>284</v>
      </c>
      <c r="K45" s="65" t="s">
        <v>277</v>
      </c>
      <c r="L45" s="65" t="s">
        <v>332</v>
      </c>
      <c r="M45" s="65" t="s">
        <v>276</v>
      </c>
      <c r="O45" s="65"/>
      <c r="P45" s="65" t="s">
        <v>279</v>
      </c>
      <c r="Q45" s="65" t="s">
        <v>284</v>
      </c>
      <c r="R45" s="65" t="s">
        <v>277</v>
      </c>
      <c r="S45" s="65" t="s">
        <v>278</v>
      </c>
      <c r="T45" s="65" t="s">
        <v>325</v>
      </c>
      <c r="V45" s="65"/>
      <c r="W45" s="65" t="s">
        <v>279</v>
      </c>
      <c r="X45" s="65" t="s">
        <v>327</v>
      </c>
      <c r="Y45" s="65" t="s">
        <v>328</v>
      </c>
      <c r="Z45" s="65" t="s">
        <v>278</v>
      </c>
      <c r="AA45" s="65" t="s">
        <v>325</v>
      </c>
      <c r="AC45" s="65"/>
      <c r="AD45" s="65" t="s">
        <v>279</v>
      </c>
      <c r="AE45" s="65" t="s">
        <v>284</v>
      </c>
      <c r="AF45" s="65" t="s">
        <v>277</v>
      </c>
      <c r="AG45" s="65" t="s">
        <v>278</v>
      </c>
      <c r="AH45" s="65" t="s">
        <v>325</v>
      </c>
      <c r="AJ45" s="65"/>
      <c r="AK45" s="65" t="s">
        <v>279</v>
      </c>
      <c r="AL45" s="65" t="s">
        <v>284</v>
      </c>
      <c r="AM45" s="65" t="s">
        <v>277</v>
      </c>
      <c r="AN45" s="65" t="s">
        <v>332</v>
      </c>
      <c r="AO45" s="65" t="s">
        <v>276</v>
      </c>
      <c r="AQ45" s="65"/>
      <c r="AR45" s="65" t="s">
        <v>279</v>
      </c>
      <c r="AS45" s="65" t="s">
        <v>284</v>
      </c>
      <c r="AT45" s="65" t="s">
        <v>277</v>
      </c>
      <c r="AU45" s="65" t="s">
        <v>278</v>
      </c>
      <c r="AV45" s="65" t="s">
        <v>325</v>
      </c>
      <c r="AX45" s="65"/>
      <c r="AY45" s="65" t="s">
        <v>333</v>
      </c>
      <c r="AZ45" s="65" t="s">
        <v>284</v>
      </c>
      <c r="BA45" s="65" t="s">
        <v>277</v>
      </c>
      <c r="BB45" s="65" t="s">
        <v>278</v>
      </c>
      <c r="BC45" s="65" t="s">
        <v>325</v>
      </c>
      <c r="BE45" s="65"/>
      <c r="BF45" s="65" t="s">
        <v>279</v>
      </c>
      <c r="BG45" s="65" t="s">
        <v>284</v>
      </c>
      <c r="BH45" s="65" t="s">
        <v>328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17.968389999999999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12.704279</v>
      </c>
      <c r="O46" s="65" t="s">
        <v>285</v>
      </c>
      <c r="P46" s="65">
        <v>600</v>
      </c>
      <c r="Q46" s="65">
        <v>800</v>
      </c>
      <c r="R46" s="65">
        <v>0</v>
      </c>
      <c r="S46" s="65">
        <v>10000</v>
      </c>
      <c r="T46" s="65">
        <v>1087.0005000000001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1.7445583000000001E-2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4.1027636999999997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297.33746000000002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89.971019999999996</v>
      </c>
      <c r="AX46" s="65" t="s">
        <v>346</v>
      </c>
      <c r="AY46" s="65"/>
      <c r="AZ46" s="65"/>
      <c r="BA46" s="65"/>
      <c r="BB46" s="65"/>
      <c r="BC46" s="65"/>
      <c r="BE46" s="65" t="s">
        <v>286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319</v>
      </c>
      <c r="B2" s="61" t="s">
        <v>320</v>
      </c>
      <c r="C2" s="61" t="s">
        <v>307</v>
      </c>
      <c r="D2" s="61">
        <v>62</v>
      </c>
      <c r="E2" s="61">
        <v>1961.8687</v>
      </c>
      <c r="F2" s="61">
        <v>325.77352999999999</v>
      </c>
      <c r="G2" s="61">
        <v>38.865299999999998</v>
      </c>
      <c r="H2" s="61">
        <v>20.581942000000002</v>
      </c>
      <c r="I2" s="61">
        <v>18.283358</v>
      </c>
      <c r="J2" s="61">
        <v>76.803560000000004</v>
      </c>
      <c r="K2" s="61">
        <v>42.437893000000003</v>
      </c>
      <c r="L2" s="61">
        <v>34.365659999999998</v>
      </c>
      <c r="M2" s="61">
        <v>30.20994</v>
      </c>
      <c r="N2" s="61">
        <v>3.522599</v>
      </c>
      <c r="O2" s="61">
        <v>17.011745000000001</v>
      </c>
      <c r="P2" s="61">
        <v>1215.92</v>
      </c>
      <c r="Q2" s="61">
        <v>23.160305000000001</v>
      </c>
      <c r="R2" s="61">
        <v>852.12360000000001</v>
      </c>
      <c r="S2" s="61">
        <v>124.30876000000001</v>
      </c>
      <c r="T2" s="61">
        <v>8733.7659999999996</v>
      </c>
      <c r="U2" s="61">
        <v>5.9770417</v>
      </c>
      <c r="V2" s="61">
        <v>19.069735999999999</v>
      </c>
      <c r="W2" s="61">
        <v>242.08459999999999</v>
      </c>
      <c r="X2" s="61">
        <v>200.64806999999999</v>
      </c>
      <c r="Y2" s="61">
        <v>1.7798603</v>
      </c>
      <c r="Z2" s="61">
        <v>1.6464281000000001</v>
      </c>
      <c r="AA2" s="61">
        <v>19.729769999999998</v>
      </c>
      <c r="AB2" s="61">
        <v>3.2509108000000002</v>
      </c>
      <c r="AC2" s="61">
        <v>640.01199999999994</v>
      </c>
      <c r="AD2" s="61">
        <v>9.2149780000000003</v>
      </c>
      <c r="AE2" s="61">
        <v>3.475692</v>
      </c>
      <c r="AF2" s="61">
        <v>4.6198153</v>
      </c>
      <c r="AG2" s="61">
        <v>598.91</v>
      </c>
      <c r="AH2" s="61">
        <v>333.76898</v>
      </c>
      <c r="AI2" s="61">
        <v>265.14100000000002</v>
      </c>
      <c r="AJ2" s="61">
        <v>1408.6409000000001</v>
      </c>
      <c r="AK2" s="61">
        <v>4388.2217000000001</v>
      </c>
      <c r="AL2" s="61">
        <v>152.50960000000001</v>
      </c>
      <c r="AM2" s="61">
        <v>3856.0983999999999</v>
      </c>
      <c r="AN2" s="61">
        <v>174.59718000000001</v>
      </c>
      <c r="AO2" s="61">
        <v>17.968389999999999</v>
      </c>
      <c r="AP2" s="61">
        <v>12.502122</v>
      </c>
      <c r="AQ2" s="61">
        <v>5.4662676000000001</v>
      </c>
      <c r="AR2" s="61">
        <v>12.704279</v>
      </c>
      <c r="AS2" s="61">
        <v>1087.0005000000001</v>
      </c>
      <c r="AT2" s="61">
        <v>1.7445583000000001E-2</v>
      </c>
      <c r="AU2" s="61">
        <v>4.1027636999999997</v>
      </c>
      <c r="AV2" s="61">
        <v>297.33746000000002</v>
      </c>
      <c r="AW2" s="61">
        <v>89.971019999999996</v>
      </c>
      <c r="AX2" s="61">
        <v>0.11240517999999999</v>
      </c>
      <c r="AY2" s="61">
        <v>1.2101040999999999</v>
      </c>
      <c r="AZ2" s="61">
        <v>325.10503999999997</v>
      </c>
      <c r="BA2" s="61">
        <v>33.210704999999997</v>
      </c>
      <c r="BB2" s="61">
        <v>10.271243</v>
      </c>
      <c r="BC2" s="61">
        <v>11.497301999999999</v>
      </c>
      <c r="BD2" s="61">
        <v>11.401132</v>
      </c>
      <c r="BE2" s="61">
        <v>1.3249648999999999</v>
      </c>
      <c r="BF2" s="61">
        <v>4.5274486999999999</v>
      </c>
      <c r="BG2" s="61">
        <v>0</v>
      </c>
      <c r="BH2" s="61">
        <v>2.5576130999999998E-2</v>
      </c>
      <c r="BI2" s="61">
        <v>1.9625311999999999E-2</v>
      </c>
      <c r="BJ2" s="61">
        <v>7.3385019999999995E-2</v>
      </c>
      <c r="BK2" s="61">
        <v>0</v>
      </c>
      <c r="BL2" s="61">
        <v>0.23402739</v>
      </c>
      <c r="BM2" s="61">
        <v>3.3085610000000001</v>
      </c>
      <c r="BN2" s="61">
        <v>0.68484575000000003</v>
      </c>
      <c r="BO2" s="61">
        <v>48.262535</v>
      </c>
      <c r="BP2" s="61">
        <v>8.5166360000000001</v>
      </c>
      <c r="BQ2" s="61">
        <v>15.890774</v>
      </c>
      <c r="BR2" s="61">
        <v>56.671191999999998</v>
      </c>
      <c r="BS2" s="61">
        <v>26.079858999999999</v>
      </c>
      <c r="BT2" s="61">
        <v>8.4930160000000008</v>
      </c>
      <c r="BU2" s="61">
        <v>4.9463260000000002E-2</v>
      </c>
      <c r="BV2" s="61">
        <v>0.121685185</v>
      </c>
      <c r="BW2" s="61">
        <v>0.60258420000000001</v>
      </c>
      <c r="BX2" s="61">
        <v>1.4064428</v>
      </c>
      <c r="BY2" s="61">
        <v>0.10671319</v>
      </c>
      <c r="BZ2" s="61">
        <v>5.635627E-4</v>
      </c>
      <c r="CA2" s="61">
        <v>0.97819065999999999</v>
      </c>
      <c r="CB2" s="61">
        <v>6.5075300000000003E-2</v>
      </c>
      <c r="CC2" s="61">
        <v>0.21183366000000001</v>
      </c>
      <c r="CD2" s="61">
        <v>1.7652197000000001</v>
      </c>
      <c r="CE2" s="61">
        <v>4.7056424999999999E-2</v>
      </c>
      <c r="CF2" s="61">
        <v>0.66409713000000004</v>
      </c>
      <c r="CG2" s="61">
        <v>0</v>
      </c>
      <c r="CH2" s="61">
        <v>5.0279339999999999E-2</v>
      </c>
      <c r="CI2" s="61">
        <v>6.3705669999999997E-3</v>
      </c>
      <c r="CJ2" s="61">
        <v>3.9661658000000002</v>
      </c>
      <c r="CK2" s="61">
        <v>1.1340827E-2</v>
      </c>
      <c r="CL2" s="61">
        <v>0.65776820000000003</v>
      </c>
      <c r="CM2" s="61">
        <v>2.8072224000000001</v>
      </c>
      <c r="CN2" s="61">
        <v>2453.2031000000002</v>
      </c>
      <c r="CO2" s="61">
        <v>4162.4643999999998</v>
      </c>
      <c r="CP2" s="61">
        <v>2615.1439999999998</v>
      </c>
      <c r="CQ2" s="61">
        <v>961.18859999999995</v>
      </c>
      <c r="CR2" s="61">
        <v>510.98984000000002</v>
      </c>
      <c r="CS2" s="61">
        <v>462.04809999999998</v>
      </c>
      <c r="CT2" s="61">
        <v>2355.3627999999999</v>
      </c>
      <c r="CU2" s="61">
        <v>1469.7456999999999</v>
      </c>
      <c r="CV2" s="61">
        <v>1389.5071</v>
      </c>
      <c r="CW2" s="61">
        <v>1687.2863</v>
      </c>
      <c r="CX2" s="61">
        <v>463.56527999999997</v>
      </c>
      <c r="CY2" s="61">
        <v>3032.8962000000001</v>
      </c>
      <c r="CZ2" s="61">
        <v>1531.0409</v>
      </c>
      <c r="DA2" s="61">
        <v>3430.9009999999998</v>
      </c>
      <c r="DB2" s="61">
        <v>3310.7388000000001</v>
      </c>
      <c r="DC2" s="61">
        <v>5008.5320000000002</v>
      </c>
      <c r="DD2" s="61">
        <v>8676.4189999999999</v>
      </c>
      <c r="DE2" s="61">
        <v>1717.1397999999999</v>
      </c>
      <c r="DF2" s="61">
        <v>3654.6714000000002</v>
      </c>
      <c r="DG2" s="61">
        <v>1896.9371000000001</v>
      </c>
      <c r="DH2" s="61">
        <v>134.37877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33.210704999999997</v>
      </c>
      <c r="B6">
        <f>BB2</f>
        <v>10.271243</v>
      </c>
      <c r="C6">
        <f>BC2</f>
        <v>11.497301999999999</v>
      </c>
      <c r="D6">
        <f>BD2</f>
        <v>11.401132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2" sqref="H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21608</v>
      </c>
      <c r="C2" s="56">
        <f ca="1">YEAR(TODAY())-YEAR(B2)+IF(TODAY()&gt;=DATE(YEAR(TODAY()),MONTH(B2),DAY(B2)),0,-1)</f>
        <v>62</v>
      </c>
      <c r="E2" s="52">
        <v>161.1</v>
      </c>
      <c r="F2" s="53" t="s">
        <v>275</v>
      </c>
      <c r="G2" s="52">
        <v>64.900000000000006</v>
      </c>
      <c r="H2" s="51" t="s">
        <v>40</v>
      </c>
      <c r="I2" s="72">
        <f>ROUND(G3/E3^2,1)</f>
        <v>25</v>
      </c>
    </row>
    <row r="3" spans="1:9" x14ac:dyDescent="0.3">
      <c r="E3" s="51">
        <f>E2/100</f>
        <v>1.611</v>
      </c>
      <c r="F3" s="51" t="s">
        <v>39</v>
      </c>
      <c r="G3" s="51">
        <f>G2</f>
        <v>64.900000000000006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44279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노금자, ID : H1900636)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08:40:02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44279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161.1</v>
      </c>
      <c r="L12" s="124"/>
      <c r="M12" s="117">
        <f>'개인정보 및 신체계측 입력'!G2</f>
        <v>64.900000000000006</v>
      </c>
      <c r="N12" s="118"/>
      <c r="O12" s="113" t="s">
        <v>270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노금자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73.798000000000002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8.8040000000000003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17.398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12.6</v>
      </c>
      <c r="L72" s="36" t="s">
        <v>52</v>
      </c>
      <c r="M72" s="36">
        <f>ROUND('DRIs DATA'!K8,1)</f>
        <v>5.8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113.62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158.91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200.65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216.73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74.86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292.55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179.68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2021-07-06T00:38:07Z</dcterms:modified>
</cp:coreProperties>
</file>