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<sst xmlns="http://schemas.openxmlformats.org/spreadsheetml/2006/main" count="692" uniqueCount="342">
  <si>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</si>
  <si>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</si>
  <si>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</si>
  <si>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</si>
  <si>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</si>
  <si>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</si>
  <si>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</si>
  <si>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</si>
  <si>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</si>
  <si>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</si>
  <si>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</si>
  <si>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</si>
  <si>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</si>
  <si>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</si>
  <si>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</si>
  <si>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</si>
  <si>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</si>
  <si>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</si>
  <si>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</si>
  <si>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</si>
  <si>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</si>
  <si>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</si>
  <si>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</si>
  <si>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</si>
  <si>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</si>
  <si>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</si>
  <si>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</si>
  <si>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</si>
  <si>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</si>
  <si>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</si>
  <si>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</si>
  <si>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</si>
  <si>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</si>
  <si>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</si>
  <si>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</si>
  <si>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</si>
  <si>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</si>
  <si>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</si>
  <si>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</si>
  <si>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</si>
  <si>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</si>
  <si>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</si>
  <si>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</si>
  <si>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</si>
  <si>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</si>
  <si>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</si>
  <si>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</si>
  <si>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</si>
  <si>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</si>
  <si>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</si>
  <si>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</si>
  <si>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</si>
  <si>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</si>
  <si>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</si>
  <si>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</si>
  <si>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</si>
  <si>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</si>
  <si>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</si>
  <si>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</si>
  <si>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</si>
  <si>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</si>
  <si>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</si>
  <si>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</si>
  <si>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</si>
  <si>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</si>
  <si>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</si>
  <si>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</si>
  <si>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</si>
  <si>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</si>
  <si>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</si>
  <si>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</si>
  <si>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</si>
  <si>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</si>
  <si>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</si>
  <si>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</si>
  <si>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</si>
  <si>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</si>
  <si>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</si>
  <si>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</si>
  <si>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</si>
  <si>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</si>
  <si>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</si>
  <si>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</si>
  <si>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</si>
  <si>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</si>
  <si>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</si>
  <si>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</si>
  <si>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</si>
  <si>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</si>
  <si>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</si>
  <si>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</si>
  <si>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</si>
  <si>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</si>
  <si>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</si>
  <si>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</si>
  <si>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</si>
  <si>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</si>
  <si>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</si>
  <si>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</si>
  <si>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</si>
  <si>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</si>
  <si>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</si>
  <si>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</si>
  <si>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</si>
  <si>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</si>
  <si>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</si>
  <si>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</si>
  <si>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</si>
  <si>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</si>
  <si>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</si>
  <si>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</si>
  <si>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</si>
  <si>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</si>
  <si>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</si>
  <si>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</si>
  <si>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</si>
  <si>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</si>
  <si>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</si>
  <si>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</si>
  <si>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</si>
  <si>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</si>
  <si>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</si>
  <si>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</si>
  <si>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</si>
  <si>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</si>
  <si>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</si>
  <si>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</si>
  <si>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</si>
  <si>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</si>
  <si>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</si>
  <si>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</si>
  <si>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</si>
  <si>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</si>
  <si>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</si>
  <si>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</si>
  <si>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</si>
  <si>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</si>
  <si>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</si>
  <si>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</si>
  <si>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</si>
  <si>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</si>
  <si>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</si>
  <si>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</si>
  <si>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</si>
  <si>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</si>
  <si>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</si>
  <si>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</si>
  <si>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</si>
  <si>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</si>
  <si>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</si>
  <si>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</si>
  <si>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</si>
  <si>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</si>
  <si>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</si>
  <si>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</si>
  <si>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</si>
  <si>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</si>
  <si>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</si>
  <si>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</si>
  <si>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</si>
  <si>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</si>
  <si>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</si>
  <si>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</si>
  <si>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</si>
  <si>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</si>
  <si>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</si>
  <si>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</si>
  <si>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</si>
  <si>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</si>
  <si>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</si>
  <si>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</si>
  <si>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</si>
  <si>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</si>
  <si>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</si>
  <si>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</si>
  <si>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</si>
  <si>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</si>
  <si>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</si>
  <si>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</si>
  <si>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</si>
  <si>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</si>
  <si>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</si>
  <si>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</si>
  <si>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</si>
  <si>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</si>
  <si>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</si>
  <si>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</si>
  <si>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</si>
  <si>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</si>
  <si>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</si>
  <si>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</si>
  <si>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</si>
  <si>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</si>
  <si>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</si>
  <si>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</si>
  <si>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</si>
  <si>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</si>
  <si>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</si>
  <si>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</si>
  <si>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</si>
  <si>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</si>
  <si>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</si>
  <si>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</si>
  <si>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</si>
  <si>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</si>
  <si>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</si>
  <si>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</si>
  <si>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</si>
  <si>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</si>
  <si>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</si>
  <si>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</si>
  <si>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</si>
  <si>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</si>
  <si>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</si>
  <si>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</si>
  <si>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</si>
  <si>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</si>
  <si>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</si>
  <si>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</si>
  <si>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</si>
  <si>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</si>
  <si>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</si>
  <si>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</si>
  <si>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</si>
  <si>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</si>
  <si>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</si>
  <si>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</si>
  <si>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</si>
  <si>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</si>
  <si>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</si>
  <si>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</si>
  <si>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</si>
  <si>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</si>
  <si>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</si>
  <si>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</si>
  <si>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</si>
  <si>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</si>
  <si>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</si>
  <si>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</si>
  <si>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</si>
  <si>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</si>
  <si>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</si>
  <si>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</si>
  <si>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</si>
  <si>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</si>
  <si>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</si>
  <si>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</si>
  <si>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</si>
  <si>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</si>
  <si>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</si>
  <si>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</si>
  <si>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</si>
  <si>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</si>
  <si>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</si>
  <si>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</si>
  <si>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</si>
  <si>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</si>
  <si>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</si>
  <si>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</si>
  <si>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</si>
  <si>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</si>
  <si>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</si>
  <si>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</si>
  <si>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</si>
  <si>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</si>
  <si>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</si>
  <si>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</si>
  <si>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</si>
  <si>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</si>
  <si>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</si>
  <si>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</si>
  <si>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</si>
  <si>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</si>
  <si>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</si>
  <si>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</si>
  <si>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</si>
  <si>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</si>
  <si>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</si>
  <si>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</si>
  <si>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</si>
  <si>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</si>
  <si>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</si>
  <si>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</si>
  <si>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</si>
  <si>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</si>
  <si>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</si>
  <si>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</si>
  <si>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출력시각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</si>
  <si>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</si>
  <si>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</si>
  <si>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</si>
  <si>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</si>
  <si>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</si>
  <si>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</si>
  <si>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</si>
  <si>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</si>
  <si>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</si>
  <si>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</si>
  <si>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</si>
  <si>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</si>
  <si>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엽산</t>
    <phoneticPr fontId="1" type="noConversion"/>
  </si>
  <si>
    <t>다량 무기질</t>
    <phoneticPr fontId="1" type="noConversion"/>
  </si>
  <si>
    <t>염소</t>
    <phoneticPr fontId="1" type="noConversion"/>
  </si>
  <si>
    <t>불포화지방산</t>
    <phoneticPr fontId="1" type="noConversion"/>
  </si>
  <si>
    <t>지방</t>
    <phoneticPr fontId="1" type="noConversion"/>
  </si>
  <si>
    <t>섭취비율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</si>
  <si>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</si>
  <si>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</si>
  <si>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</si>
  <si>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엽산(μg DFE/일)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</si>
  <si>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</si>
  <si>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</si>
  <si>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</si>
  <si>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</si>
  <si>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</si>
  <si>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</si>
  <si>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열량영양소</t>
    <phoneticPr fontId="1" type="noConversion"/>
  </si>
  <si>
    <t>단백질(g/일)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</si>
  <si>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</si>
  <si>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</si>
  <si>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</si>
  <si>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</si>
  <si>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</si>
  <si>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</si>
  <si>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</si>
  <si>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</si>
  <si>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</si>
  <si>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M</t>
  </si>
  <si>
    <t>H1900640</t>
  </si>
  <si>
    <t>박승규</t>
  </si>
  <si>
    <t>정보</t>
    <phoneticPr fontId="1" type="noConversion"/>
  </si>
  <si>
    <t>(설문지 : FFQ 95문항 설문지, 사용자 : 박승규, ID : H1900640)</t>
  </si>
  <si>
    <t>2021년 07월 02일 08:50:48</t>
  </si>
  <si>
    <t>다량영양소</t>
    <phoneticPr fontId="1" type="noConversion"/>
  </si>
  <si>
    <t>지용성 비타민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</si>
  <si>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</si>
  <si>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</si>
  <si>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</si>
  <si>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</si>
  <si>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</si>
  <si>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마그네슘</t>
    <phoneticPr fontId="1" type="noConversion"/>
  </si>
  <si>
    <t>망간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</si>
</sst>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143.36058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90352"/>
        <c:axId val="648788784"/>
      </c:barChart>
      <c:catAx>
        <c:axId val="648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8784"/>
        <c:crosses val="autoZero"/>
        <c:auto val="1"/>
        <c:lblAlgn val="ctr"/>
        <c:lblOffset val="100"/>
        <c:noMultiLvlLbl val="0"/>
      </c:catAx>
      <c:valAx>
        <c:axId val="6487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5.4918490000000002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2672"/>
        <c:axId val="116285416"/>
      </c:barChart>
      <c:catAx>
        <c:axId val="1162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5416"/>
        <c:crosses val="autoZero"/>
        <c:auto val="1"/>
        <c:lblAlgn val="ctr"/>
        <c:lblOffset val="100"/>
        <c:noMultiLvlLbl val="0"/>
      </c:catAx>
      <c:valAx>
        <c:axId val="11628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2.6066064999999998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5024"/>
        <c:axId val="116282280"/>
      </c:barChart>
      <c:catAx>
        <c:axId val="116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2280"/>
        <c:crosses val="autoZero"/>
        <c:auto val="1"/>
        <c:lblAlgn val="ctr"/>
        <c:lblOffset val="100"/>
        <c:noMultiLvlLbl val="0"/>
      </c:catAx>
      <c:valAx>
        <c:axId val="116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2478.7979999999998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632"/>
        <c:axId val="116281888"/>
      </c:barChart>
      <c:catAx>
        <c:axId val="116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1888"/>
        <c:crosses val="autoZero"/>
        <c:auto val="1"/>
        <c:lblAlgn val="ctr"/>
        <c:lblOffset val="100"/>
        <c:noMultiLvlLbl val="0"/>
      </c:catAx>
      <c:valAx>
        <c:axId val="1162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7764.201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240"/>
        <c:axId val="654050120"/>
      </c:barChart>
      <c:catAx>
        <c:axId val="116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120"/>
        <c:crosses val="autoZero"/>
        <c:auto val="1"/>
        <c:lblAlgn val="ctr"/>
        <c:lblOffset val="100"/>
        <c:noMultiLvlLbl val="0"/>
      </c:catAx>
      <c:valAx>
        <c:axId val="654050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237.58654999999999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0512"/>
        <c:axId val="654049728"/>
      </c:barChart>
      <c:catAx>
        <c:axId val="6540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728"/>
        <c:crosses val="autoZero"/>
        <c:auto val="1"/>
        <c:lblAlgn val="ctr"/>
        <c:lblOffset val="100"/>
        <c:noMultiLvlLbl val="0"/>
      </c:catAx>
      <c:valAx>
        <c:axId val="6540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263.14566000000002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080"/>
        <c:axId val="654050904"/>
      </c:barChart>
      <c:catAx>
        <c:axId val="6540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904"/>
        <c:crosses val="autoZero"/>
        <c:auto val="1"/>
        <c:lblAlgn val="ctr"/>
        <c:lblOffset val="100"/>
        <c:noMultiLvlLbl val="0"/>
      </c:catAx>
      <c:valAx>
        <c:axId val="6540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23.593422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864"/>
        <c:axId val="654049336"/>
      </c:barChart>
      <c:catAx>
        <c:axId val="6540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336"/>
        <c:crosses val="autoZero"/>
        <c:auto val="1"/>
        <c:lblAlgn val="ctr"/>
        <c:lblOffset val="100"/>
        <c:noMultiLvlLbl val="0"/>
      </c:catAx>
      <c:valAx>
        <c:axId val="65404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1592.2810999999999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59064"/>
        <c:axId val="425959456"/>
      </c:barChart>
      <c:catAx>
        <c:axId val="4259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959456"/>
        <c:crosses val="autoZero"/>
        <c:auto val="1"/>
        <c:lblAlgn val="ctr"/>
        <c:lblOffset val="100"/>
        <c:noMultiLvlLbl val="0"/>
      </c:catAx>
      <c:valAx>
        <c:axId val="4259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1.5408076E-2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60240"/>
        <c:axId val="667924680"/>
      </c:barChart>
      <c:catAx>
        <c:axId val="4259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4680"/>
        <c:crosses val="autoZero"/>
        <c:auto val="1"/>
        <c:lblAlgn val="ctr"/>
        <c:lblOffset val="100"/>
        <c:noMultiLvlLbl val="0"/>
      </c:catAx>
      <c:valAx>
        <c:axId val="6679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7.040565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5464"/>
        <c:axId val="667925856"/>
      </c:barChart>
      <c:catAx>
        <c:axId val="6679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5856"/>
        <c:crosses val="autoZero"/>
        <c:auto val="1"/>
        <c:lblAlgn val="ctr"/>
        <c:lblOffset val="100"/>
        <c:noMultiLvlLbl val="0"/>
      </c:catAx>
      <c:valAx>
        <c:axId val="66792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60.485626000000003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6824"/>
        <c:axId val="648787216"/>
      </c:barChart>
      <c:catAx>
        <c:axId val="648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7216"/>
        <c:crosses val="autoZero"/>
        <c:auto val="1"/>
        <c:lblAlgn val="ctr"/>
        <c:lblOffset val="100"/>
        <c:noMultiLvlLbl val="0"/>
      </c:catAx>
      <c:valAx>
        <c:axId val="6487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601.18679999999995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3112"/>
        <c:axId val="667923504"/>
      </c:barChart>
      <c:catAx>
        <c:axId val="6679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3504"/>
        <c:crosses val="autoZero"/>
        <c:auto val="1"/>
        <c:lblAlgn val="ctr"/>
        <c:lblOffset val="100"/>
        <c:noMultiLvlLbl val="0"/>
      </c:catAx>
      <c:valAx>
        <c:axId val="667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168.44103999999999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4288"/>
        <c:axId val="667926248"/>
      </c:barChart>
      <c:catAx>
        <c:axId val="6679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6248"/>
        <c:crosses val="autoZero"/>
        <c:auto val="1"/>
        <c:lblAlgn val="ctr"/>
        <c:lblOffset val="100"/>
        <c:noMultiLvlLbl val="0"/>
      </c:catAx>
      <c:valAx>
        <c:axId val="6679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8.2850000000000001</c:v>
                </c:pt>
                <c:pt idx="1">
                  <c:v>10.971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182784"/>
        <c:axId val="116183960"/>
      </c:barChart>
      <c:catAx>
        <c:axId val="116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3960"/>
        <c:crosses val="autoZero"/>
        <c:auto val="1"/>
        <c:lblAlgn val="ctr"/>
        <c:lblOffset val="100"/>
        <c:noMultiLvlLbl val="0"/>
      </c:catAx>
      <c:valAx>
        <c:axId val="1161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27.670244</c:v>
                </c:pt>
                <c:pt idx="1">
                  <c:v>34.269657000000002</c:v>
                </c:pt>
                <c:pt idx="2">
                  <c:v>28.861201999999999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1267.4949999999999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2392"/>
        <c:axId val="116180432"/>
      </c:barChart>
      <c:catAx>
        <c:axId val="1161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0432"/>
        <c:crosses val="autoZero"/>
        <c:auto val="1"/>
        <c:lblAlgn val="ctr"/>
        <c:lblOffset val="100"/>
        <c:noMultiLvlLbl val="0"/>
      </c:catAx>
      <c:valAx>
        <c:axId val="1161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40.392539999999997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1216"/>
        <c:axId val="116181608"/>
      </c:barChart>
      <c:catAx>
        <c:axId val="1161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1608"/>
        <c:crosses val="autoZero"/>
        <c:auto val="1"/>
        <c:lblAlgn val="ctr"/>
        <c:lblOffset val="100"/>
        <c:noMultiLvlLbl val="0"/>
      </c:catAx>
      <c:valAx>
        <c:axId val="1161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71.825999999999993</c:v>
                </c:pt>
                <c:pt idx="1">
                  <c:v>9.2379999999999995</c:v>
                </c:pt>
                <c:pt idx="2">
                  <c:v>18.936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056832"/>
        <c:axId val="571058792"/>
      </c:barChart>
      <c:catAx>
        <c:axId val="571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8792"/>
        <c:crosses val="autoZero"/>
        <c:auto val="1"/>
        <c:lblAlgn val="ctr"/>
        <c:lblOffset val="100"/>
        <c:noMultiLvlLbl val="0"/>
      </c:catAx>
      <c:valAx>
        <c:axId val="5710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3358.5590000000002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9576"/>
        <c:axId val="571059968"/>
      </c:barChart>
      <c:catAx>
        <c:axId val="5710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9968"/>
        <c:crosses val="autoZero"/>
        <c:auto val="1"/>
        <c:lblAlgn val="ctr"/>
        <c:lblOffset val="100"/>
        <c:noMultiLvlLbl val="0"/>
      </c:catAx>
      <c:valAx>
        <c:axId val="57105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370.66140000000001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224"/>
        <c:axId val="571057616"/>
      </c:barChart>
      <c:catAx>
        <c:axId val="5710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7616"/>
        <c:crosses val="autoZero"/>
        <c:auto val="1"/>
        <c:lblAlgn val="ctr"/>
        <c:lblOffset val="100"/>
        <c:noMultiLvlLbl val="0"/>
      </c:catAx>
      <c:valAx>
        <c:axId val="5710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1314.1071999999999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704"/>
        <c:axId val="559118312"/>
      </c:barChart>
      <c:catAx>
        <c:axId val="5591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8312"/>
        <c:crosses val="autoZero"/>
        <c:auto val="1"/>
        <c:lblAlgn val="ctr"/>
        <c:lblOffset val="100"/>
        <c:noMultiLvlLbl val="0"/>
      </c:catAx>
      <c:valAx>
        <c:axId val="55911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8.7146480000000004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8000"/>
        <c:axId val="680156464"/>
      </c:barChart>
      <c:catAx>
        <c:axId val="6487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464"/>
        <c:crosses val="autoZero"/>
        <c:auto val="1"/>
        <c:lblAlgn val="ctr"/>
        <c:lblOffset val="100"/>
        <c:noMultiLvlLbl val="0"/>
      </c:catAx>
      <c:valAx>
        <c:axId val="680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13433.191999999999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096"/>
        <c:axId val="559116352"/>
      </c:barChart>
      <c:catAx>
        <c:axId val="55911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352"/>
        <c:crosses val="autoZero"/>
        <c:auto val="1"/>
        <c:lblAlgn val="ctr"/>
        <c:lblOffset val="100"/>
        <c:noMultiLvlLbl val="0"/>
      </c:catAx>
      <c:valAx>
        <c:axId val="5591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36.017581999999997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5960"/>
        <c:axId val="559116744"/>
      </c:barChart>
      <c:catAx>
        <c:axId val="5591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744"/>
        <c:crosses val="autoZero"/>
        <c:auto val="1"/>
        <c:lblAlgn val="ctr"/>
        <c:lblOffset val="100"/>
        <c:noMultiLvlLbl val="0"/>
      </c:catAx>
      <c:valAx>
        <c:axId val="55911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7.0565049999999996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7920"/>
        <c:axId val="657086696"/>
      </c:barChart>
      <c:catAx>
        <c:axId val="5591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086696"/>
        <c:crosses val="autoZero"/>
        <c:auto val="1"/>
        <c:lblAlgn val="ctr"/>
        <c:lblOffset val="100"/>
        <c:noMultiLvlLbl val="0"/>
      </c:catAx>
      <c:valAx>
        <c:axId val="65708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693.11680000000001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7248"/>
        <c:axId val="680156856"/>
      </c:barChart>
      <c:catAx>
        <c:axId val="680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856"/>
        <c:crosses val="autoZero"/>
        <c:auto val="1"/>
        <c:lblAlgn val="ctr"/>
        <c:lblOffset val="100"/>
        <c:noMultiLvlLbl val="0"/>
      </c:catAx>
      <c:valAx>
        <c:axId val="680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2.9081442000000002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8424"/>
        <c:axId val="680158816"/>
      </c:barChart>
      <c:catAx>
        <c:axId val="680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8816"/>
        <c:crosses val="autoZero"/>
        <c:auto val="1"/>
        <c:lblAlgn val="ctr"/>
        <c:lblOffset val="100"/>
        <c:noMultiLvlLbl val="0"/>
      </c:catAx>
      <c:valAx>
        <c:axId val="6801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32.211680000000001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9992"/>
        <c:axId val="508224296"/>
      </c:barChart>
      <c:catAx>
        <c:axId val="680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4296"/>
        <c:crosses val="autoZero"/>
        <c:auto val="1"/>
        <c:lblAlgn val="ctr"/>
        <c:lblOffset val="100"/>
        <c:noMultiLvlLbl val="0"/>
      </c:catAx>
      <c:valAx>
        <c:axId val="5082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7.0565049999999996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728"/>
        <c:axId val="508221160"/>
      </c:barChart>
      <c:catAx>
        <c:axId val="5082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160"/>
        <c:crosses val="autoZero"/>
        <c:auto val="1"/>
        <c:lblAlgn val="ctr"/>
        <c:lblOffset val="100"/>
        <c:noMultiLvlLbl val="0"/>
      </c:catAx>
      <c:valAx>
        <c:axId val="5082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1208.9659999999999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336"/>
        <c:axId val="508223120"/>
      </c:barChart>
      <c:catAx>
        <c:axId val="50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120"/>
        <c:crosses val="autoZero"/>
        <c:auto val="1"/>
        <c:lblAlgn val="ctr"/>
        <c:lblOffset val="100"/>
        <c:noMultiLvlLbl val="0"/>
      </c:catAx>
      <c:valAx>
        <c:axId val="5082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20.805426000000001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1552"/>
        <c:axId val="508223512"/>
      </c:barChart>
      <c:catAx>
        <c:axId val="5082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512"/>
        <c:crosses val="autoZero"/>
        <c:auto val="1"/>
        <c:lblAlgn val="ctr"/>
        <c:lblOffset val="100"/>
        <c:noMultiLvlLbl val="0"/>
      </c:catAx>
      <c:valAx>
        <c:axId val="5082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박승규, ID : H1900640)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08:50:48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3358.5590000000002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143.36058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60.485626000000003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71.825999999999993</v>
      </c>
      <c r="G8" s="59">
        <f>'DRIs DATA 입력'!G8</f>
        <v>9.2379999999999995</v>
      </c>
      <c r="H8" s="59">
        <f>'DRIs DATA 입력'!H8</f>
        <v>18.936</v>
      </c>
      <c r="I8" s="46"/>
      <c r="J8" s="59" t="s">
        <v>215</v>
      </c>
      <c r="K8" s="59">
        <f>'DRIs DATA 입력'!K8</f>
        <v>8.2850000000000001</v>
      </c>
      <c r="L8" s="59">
        <f>'DRIs DATA 입력'!L8</f>
        <v>10.971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1267.4949999999999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40.392539999999997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8.7146480000000004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693.11680000000001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370.66140000000001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3.6580694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2.9081442000000002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32.211680000000001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7.0565049999999996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1208.9659999999999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20.805426000000001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5.4918490000000002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2.6066064999999998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1314.1071999999999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2478.7979999999998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13433.191999999999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7764.201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237.58654999999999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263.14566000000002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36.017581999999997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23.593422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1592.2810999999999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1.5408076E-2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7.040565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601.18679999999995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168.44103999999999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330</v>
      </c>
      <c r="B1" s="61" t="s">
        <v>331</v>
      </c>
      <c r="G1" s="62" t="s">
        <v>287</v>
      </c>
      <c r="H1" s="61" t="s">
        <v>332</v>
      </c>
    </row>
    <row r="3" spans="1:27" x14ac:dyDescent="0.3">
      <c r="A3" s="71" t="s">
        <v>333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288</v>
      </c>
      <c r="B4" s="69"/>
      <c r="C4" s="69"/>
      <c r="E4" s="66" t="s">
        <v>316</v>
      </c>
      <c r="F4" s="67"/>
      <c r="G4" s="67"/>
      <c r="H4" s="68"/>
      <c r="J4" s="66" t="s">
        <v>303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289</v>
      </c>
      <c r="V4" s="69"/>
      <c r="W4" s="69"/>
      <c r="X4" s="69"/>
      <c r="Y4" s="69"/>
      <c r="Z4" s="69"/>
    </row>
    <row r="5" spans="1:27" x14ac:dyDescent="0.3">
      <c r="A5" s="65"/>
      <c r="B5" s="65" t="s">
        <v>290</v>
      </c>
      <c r="C5" s="65" t="s">
        <v>276</v>
      </c>
      <c r="E5" s="65"/>
      <c r="F5" s="65" t="s">
        <v>49</v>
      </c>
      <c r="G5" s="65" t="s">
        <v>304</v>
      </c>
      <c r="H5" s="65" t="s">
        <v>45</v>
      </c>
      <c r="J5" s="65"/>
      <c r="K5" s="65" t="s">
        <v>291</v>
      </c>
      <c r="L5" s="65" t="s">
        <v>292</v>
      </c>
      <c r="N5" s="65"/>
      <c r="O5" s="65" t="s">
        <v>279</v>
      </c>
      <c r="P5" s="65" t="s">
        <v>284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284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288</v>
      </c>
      <c r="B6" s="65">
        <v>2000</v>
      </c>
      <c r="C6" s="65">
        <v>3358.5590000000002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317</v>
      </c>
      <c r="O6" s="65">
        <v>45</v>
      </c>
      <c r="P6" s="65">
        <v>55</v>
      </c>
      <c r="Q6" s="65">
        <v>0</v>
      </c>
      <c r="R6" s="65">
        <v>0</v>
      </c>
      <c r="S6" s="65">
        <v>143.36058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60.485626000000003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305</v>
      </c>
      <c r="F8" s="65">
        <v>71.825999999999993</v>
      </c>
      <c r="G8" s="65">
        <v>9.2379999999999995</v>
      </c>
      <c r="H8" s="65">
        <v>18.936</v>
      </c>
      <c r="J8" s="65" t="s">
        <v>305</v>
      </c>
      <c r="K8" s="65">
        <v>8.2850000000000001</v>
      </c>
      <c r="L8" s="65">
        <v>10.971</v>
      </c>
    </row>
    <row r="13" spans="1:27" x14ac:dyDescent="0.3">
      <c r="A13" s="70" t="s">
        <v>334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296</v>
      </c>
      <c r="B14" s="69"/>
      <c r="C14" s="69"/>
      <c r="D14" s="69"/>
      <c r="E14" s="69"/>
      <c r="F14" s="69"/>
      <c r="H14" s="69" t="s">
        <v>297</v>
      </c>
      <c r="I14" s="69"/>
      <c r="J14" s="69"/>
      <c r="K14" s="69"/>
      <c r="L14" s="69"/>
      <c r="M14" s="69"/>
      <c r="O14" s="69" t="s">
        <v>298</v>
      </c>
      <c r="P14" s="69"/>
      <c r="Q14" s="69"/>
      <c r="R14" s="69"/>
      <c r="S14" s="69"/>
      <c r="T14" s="69"/>
      <c r="V14" s="69" t="s">
        <v>299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335</v>
      </c>
      <c r="C15" s="65" t="s">
        <v>284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284</v>
      </c>
      <c r="K15" s="65" t="s">
        <v>277</v>
      </c>
      <c r="L15" s="65" t="s">
        <v>278</v>
      </c>
      <c r="M15" s="65" t="s">
        <v>336</v>
      </c>
      <c r="O15" s="65"/>
      <c r="P15" s="65" t="s">
        <v>279</v>
      </c>
      <c r="Q15" s="65" t="s">
        <v>337</v>
      </c>
      <c r="R15" s="65" t="s">
        <v>277</v>
      </c>
      <c r="S15" s="65" t="s">
        <v>278</v>
      </c>
      <c r="T15" s="65" t="s">
        <v>336</v>
      </c>
      <c r="V15" s="65"/>
      <c r="W15" s="65" t="s">
        <v>279</v>
      </c>
      <c r="X15" s="65" t="s">
        <v>337</v>
      </c>
      <c r="Y15" s="65" t="s">
        <v>277</v>
      </c>
      <c r="Z15" s="65" t="s">
        <v>338</v>
      </c>
      <c r="AA15" s="65" t="s">
        <v>276</v>
      </c>
    </row>
    <row r="16" spans="1:27" x14ac:dyDescent="0.3">
      <c r="A16" s="65" t="s">
        <v>318</v>
      </c>
      <c r="B16" s="65">
        <v>500</v>
      </c>
      <c r="C16" s="65">
        <v>700</v>
      </c>
      <c r="D16" s="65">
        <v>0</v>
      </c>
      <c r="E16" s="65">
        <v>3000</v>
      </c>
      <c r="F16" s="65">
        <v>1267.4949999999999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40.392539999999997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8.7146480000000004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693.11680000000001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307</v>
      </c>
      <c r="B24" s="69"/>
      <c r="C24" s="69"/>
      <c r="D24" s="69"/>
      <c r="E24" s="69"/>
      <c r="F24" s="69"/>
      <c r="H24" s="69" t="s">
        <v>308</v>
      </c>
      <c r="I24" s="69"/>
      <c r="J24" s="69"/>
      <c r="K24" s="69"/>
      <c r="L24" s="69"/>
      <c r="M24" s="69"/>
      <c r="O24" s="69" t="s">
        <v>319</v>
      </c>
      <c r="P24" s="69"/>
      <c r="Q24" s="69"/>
      <c r="R24" s="69"/>
      <c r="S24" s="69"/>
      <c r="T24" s="69"/>
      <c r="V24" s="69" t="s">
        <v>320</v>
      </c>
      <c r="W24" s="69"/>
      <c r="X24" s="69"/>
      <c r="Y24" s="69"/>
      <c r="Z24" s="69"/>
      <c r="AA24" s="69"/>
      <c r="AC24" s="69" t="s">
        <v>321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322</v>
      </c>
      <c r="AR24" s="69"/>
      <c r="AS24" s="69"/>
      <c r="AT24" s="69"/>
      <c r="AU24" s="69"/>
      <c r="AV24" s="69"/>
      <c r="AX24" s="69" t="s">
        <v>323</v>
      </c>
      <c r="AY24" s="69"/>
      <c r="AZ24" s="69"/>
      <c r="BA24" s="69"/>
      <c r="BB24" s="69"/>
      <c r="BC24" s="69"/>
      <c r="BE24" s="69" t="s">
        <v>324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284</v>
      </c>
      <c r="D25" s="65" t="s">
        <v>277</v>
      </c>
      <c r="E25" s="65" t="s">
        <v>278</v>
      </c>
      <c r="F25" s="65" t="s">
        <v>336</v>
      </c>
      <c r="H25" s="65"/>
      <c r="I25" s="65" t="s">
        <v>279</v>
      </c>
      <c r="J25" s="65" t="s">
        <v>284</v>
      </c>
      <c r="K25" s="65" t="s">
        <v>339</v>
      </c>
      <c r="L25" s="65" t="s">
        <v>278</v>
      </c>
      <c r="M25" s="65" t="s">
        <v>276</v>
      </c>
      <c r="O25" s="65"/>
      <c r="P25" s="65" t="s">
        <v>279</v>
      </c>
      <c r="Q25" s="65" t="s">
        <v>284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284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284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284</v>
      </c>
      <c r="AM25" s="65" t="s">
        <v>277</v>
      </c>
      <c r="AN25" s="65" t="s">
        <v>278</v>
      </c>
      <c r="AO25" s="65" t="s">
        <v>276</v>
      </c>
      <c r="AQ25" s="65"/>
      <c r="AR25" s="65" t="s">
        <v>335</v>
      </c>
      <c r="AS25" s="65" t="s">
        <v>284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284</v>
      </c>
      <c r="BA25" s="65" t="s">
        <v>277</v>
      </c>
      <c r="BB25" s="65" t="s">
        <v>338</v>
      </c>
      <c r="BC25" s="65" t="s">
        <v>276</v>
      </c>
      <c r="BE25" s="65"/>
      <c r="BF25" s="65" t="s">
        <v>279</v>
      </c>
      <c r="BG25" s="65" t="s">
        <v>284</v>
      </c>
      <c r="BH25" s="65" t="s">
        <v>277</v>
      </c>
      <c r="BI25" s="65" t="s">
        <v>338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370.66140000000001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3.6580694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2.9081442000000002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32.211680000000001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7.0565049999999996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1208.9659999999999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20.805426000000001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5.4918490000000002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2.6066064999999998</v>
      </c>
    </row>
    <row r="33" spans="1:68" x14ac:dyDescent="0.3">
      <c r="A33" s="70" t="s">
        <v>301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325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326</v>
      </c>
      <c r="W34" s="69"/>
      <c r="X34" s="69"/>
      <c r="Y34" s="69"/>
      <c r="Z34" s="69"/>
      <c r="AA34" s="69"/>
      <c r="AC34" s="69" t="s">
        <v>302</v>
      </c>
      <c r="AD34" s="69"/>
      <c r="AE34" s="69"/>
      <c r="AF34" s="69"/>
      <c r="AG34" s="69"/>
      <c r="AH34" s="69"/>
      <c r="AJ34" s="69" t="s">
        <v>340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284</v>
      </c>
      <c r="D35" s="65" t="s">
        <v>339</v>
      </c>
      <c r="E35" s="65" t="s">
        <v>278</v>
      </c>
      <c r="F35" s="65" t="s">
        <v>276</v>
      </c>
      <c r="H35" s="65"/>
      <c r="I35" s="65" t="s">
        <v>279</v>
      </c>
      <c r="J35" s="65" t="s">
        <v>284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284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337</v>
      </c>
      <c r="Y35" s="65" t="s">
        <v>277</v>
      </c>
      <c r="Z35" s="65" t="s">
        <v>278</v>
      </c>
      <c r="AA35" s="65" t="s">
        <v>336</v>
      </c>
      <c r="AC35" s="65"/>
      <c r="AD35" s="65" t="s">
        <v>279</v>
      </c>
      <c r="AE35" s="65" t="s">
        <v>337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337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1314.1071999999999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2478.7979999999998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13433.191999999999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7764.201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237.58654999999999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263.14566000000002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310</v>
      </c>
      <c r="B44" s="69"/>
      <c r="C44" s="69"/>
      <c r="D44" s="69"/>
      <c r="E44" s="69"/>
      <c r="F44" s="69"/>
      <c r="H44" s="69" t="s">
        <v>281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312</v>
      </c>
      <c r="W44" s="69"/>
      <c r="X44" s="69"/>
      <c r="Y44" s="69"/>
      <c r="Z44" s="69"/>
      <c r="AA44" s="69"/>
      <c r="AC44" s="69" t="s">
        <v>341</v>
      </c>
      <c r="AD44" s="69"/>
      <c r="AE44" s="69"/>
      <c r="AF44" s="69"/>
      <c r="AG44" s="69"/>
      <c r="AH44" s="69"/>
      <c r="AJ44" s="69" t="s">
        <v>282</v>
      </c>
      <c r="AK44" s="69"/>
      <c r="AL44" s="69"/>
      <c r="AM44" s="69"/>
      <c r="AN44" s="69"/>
      <c r="AO44" s="69"/>
      <c r="AQ44" s="69" t="s">
        <v>313</v>
      </c>
      <c r="AR44" s="69"/>
      <c r="AS44" s="69"/>
      <c r="AT44" s="69"/>
      <c r="AU44" s="69"/>
      <c r="AV44" s="69"/>
      <c r="AX44" s="69" t="s">
        <v>314</v>
      </c>
      <c r="AY44" s="69"/>
      <c r="AZ44" s="69"/>
      <c r="BA44" s="69"/>
      <c r="BB44" s="69"/>
      <c r="BC44" s="69"/>
      <c r="BE44" s="69" t="s">
        <v>283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284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284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284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284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284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284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284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284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284</v>
      </c>
      <c r="BH45" s="65" t="s">
        <v>277</v>
      </c>
      <c r="BI45" s="65" t="s">
        <v>338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36.017581999999997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23.593422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1592.2810999999999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1.5408076E-2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7.040565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601.18679999999995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168.44103999999999</v>
      </c>
      <c r="AX46" s="65" t="s">
        <v>315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328</v>
      </c>
      <c r="B2" s="61" t="s">
        <v>329</v>
      </c>
      <c r="C2" s="61" t="s">
        <v>327</v>
      </c>
      <c r="D2" s="61">
        <v>72</v>
      </c>
      <c r="E2" s="61">
        <v>3358.5590000000002</v>
      </c>
      <c r="F2" s="61">
        <v>543.77923999999996</v>
      </c>
      <c r="G2" s="61">
        <v>69.936194999999998</v>
      </c>
      <c r="H2" s="61">
        <v>35.110390000000002</v>
      </c>
      <c r="I2" s="61">
        <v>34.825806</v>
      </c>
      <c r="J2" s="61">
        <v>143.36058</v>
      </c>
      <c r="K2" s="61">
        <v>69.20917</v>
      </c>
      <c r="L2" s="61">
        <v>74.151409999999998</v>
      </c>
      <c r="M2" s="61">
        <v>60.485626000000003</v>
      </c>
      <c r="N2" s="61">
        <v>7.4953846999999998</v>
      </c>
      <c r="O2" s="61">
        <v>36.006570000000004</v>
      </c>
      <c r="P2" s="61">
        <v>2216.8820000000001</v>
      </c>
      <c r="Q2" s="61">
        <v>58.888897</v>
      </c>
      <c r="R2" s="61">
        <v>1267.4949999999999</v>
      </c>
      <c r="S2" s="61">
        <v>210.16432</v>
      </c>
      <c r="T2" s="61">
        <v>12687.97</v>
      </c>
      <c r="U2" s="61">
        <v>8.7146480000000004</v>
      </c>
      <c r="V2" s="61">
        <v>40.392539999999997</v>
      </c>
      <c r="W2" s="61">
        <v>693.11680000000001</v>
      </c>
      <c r="X2" s="61">
        <v>370.66140000000001</v>
      </c>
      <c r="Y2" s="61">
        <v>3.6580694</v>
      </c>
      <c r="Z2" s="61">
        <v>2.9081442000000002</v>
      </c>
      <c r="AA2" s="61">
        <v>32.211680000000001</v>
      </c>
      <c r="AB2" s="61">
        <v>7.0565049999999996</v>
      </c>
      <c r="AC2" s="61">
        <v>1208.9659999999999</v>
      </c>
      <c r="AD2" s="61">
        <v>20.805426000000001</v>
      </c>
      <c r="AE2" s="61">
        <v>5.4918490000000002</v>
      </c>
      <c r="AF2" s="61">
        <v>2.6066064999999998</v>
      </c>
      <c r="AG2" s="61">
        <v>1314.1071999999999</v>
      </c>
      <c r="AH2" s="61">
        <v>750.03909999999996</v>
      </c>
      <c r="AI2" s="61">
        <v>564.06799999999998</v>
      </c>
      <c r="AJ2" s="61">
        <v>2478.7979999999998</v>
      </c>
      <c r="AK2" s="61">
        <v>13433.191999999999</v>
      </c>
      <c r="AL2" s="61">
        <v>237.58654999999999</v>
      </c>
      <c r="AM2" s="61">
        <v>7764.201</v>
      </c>
      <c r="AN2" s="61">
        <v>263.14566000000002</v>
      </c>
      <c r="AO2" s="61">
        <v>36.017581999999997</v>
      </c>
      <c r="AP2" s="61">
        <v>26.823656</v>
      </c>
      <c r="AQ2" s="61">
        <v>9.1939259999999994</v>
      </c>
      <c r="AR2" s="61">
        <v>23.593422</v>
      </c>
      <c r="AS2" s="61">
        <v>1592.2810999999999</v>
      </c>
      <c r="AT2" s="61">
        <v>1.5408076E-2</v>
      </c>
      <c r="AU2" s="61">
        <v>7.040565</v>
      </c>
      <c r="AV2" s="61">
        <v>601.18679999999995</v>
      </c>
      <c r="AW2" s="61">
        <v>168.44103999999999</v>
      </c>
      <c r="AX2" s="61">
        <v>0.54013230000000001</v>
      </c>
      <c r="AY2" s="61">
        <v>2.7051630000000002</v>
      </c>
      <c r="AZ2" s="61">
        <v>562.02985000000001</v>
      </c>
      <c r="BA2" s="61">
        <v>90.804146000000003</v>
      </c>
      <c r="BB2" s="61">
        <v>27.670244</v>
      </c>
      <c r="BC2" s="61">
        <v>34.269657000000002</v>
      </c>
      <c r="BD2" s="61">
        <v>28.861201999999999</v>
      </c>
      <c r="BE2" s="61">
        <v>1.9307768000000001</v>
      </c>
      <c r="BF2" s="61">
        <v>11.730805</v>
      </c>
      <c r="BG2" s="61">
        <v>1.3877448000000001E-2</v>
      </c>
      <c r="BH2" s="61">
        <v>1.7194811000000001E-2</v>
      </c>
      <c r="BI2" s="61">
        <v>1.3627543000000001E-2</v>
      </c>
      <c r="BJ2" s="61">
        <v>9.2480969999999996E-2</v>
      </c>
      <c r="BK2" s="61">
        <v>1.067496E-3</v>
      </c>
      <c r="BL2" s="61">
        <v>0.45359093</v>
      </c>
      <c r="BM2" s="61">
        <v>7.6986337000000002</v>
      </c>
      <c r="BN2" s="61">
        <v>1.5091251000000001</v>
      </c>
      <c r="BO2" s="61">
        <v>96.048839999999998</v>
      </c>
      <c r="BP2" s="61">
        <v>22.392813</v>
      </c>
      <c r="BQ2" s="61">
        <v>30.324300000000001</v>
      </c>
      <c r="BR2" s="61">
        <v>119.48612</v>
      </c>
      <c r="BS2" s="61">
        <v>38.17915</v>
      </c>
      <c r="BT2" s="61">
        <v>18.272849999999998</v>
      </c>
      <c r="BU2" s="61">
        <v>3.1098232E-2</v>
      </c>
      <c r="BV2" s="61">
        <v>0.37235615</v>
      </c>
      <c r="BW2" s="61">
        <v>1.328959</v>
      </c>
      <c r="BX2" s="61">
        <v>3.0364182</v>
      </c>
      <c r="BY2" s="61">
        <v>0.40282859999999998</v>
      </c>
      <c r="BZ2" s="61">
        <v>9.3717145999999999E-4</v>
      </c>
      <c r="CA2" s="61">
        <v>1.7632483999999999</v>
      </c>
      <c r="CB2" s="61">
        <v>0.22194727</v>
      </c>
      <c r="CC2" s="61">
        <v>0.59603923999999997</v>
      </c>
      <c r="CD2" s="61">
        <v>6.3926309999999997</v>
      </c>
      <c r="CE2" s="61">
        <v>0.14029792999999999</v>
      </c>
      <c r="CF2" s="61">
        <v>0.78825456000000005</v>
      </c>
      <c r="CG2" s="61">
        <v>0</v>
      </c>
      <c r="CH2" s="61">
        <v>7.7258385999999998E-2</v>
      </c>
      <c r="CI2" s="61">
        <v>1.9428639999999999E-7</v>
      </c>
      <c r="CJ2" s="61">
        <v>11.974786999999999</v>
      </c>
      <c r="CK2" s="61">
        <v>3.3981539999999998E-2</v>
      </c>
      <c r="CL2" s="61">
        <v>0.86998664999999997</v>
      </c>
      <c r="CM2" s="61">
        <v>7.0271077000000002</v>
      </c>
      <c r="CN2" s="61">
        <v>5270.5673999999999</v>
      </c>
      <c r="CO2" s="61">
        <v>9222.2520000000004</v>
      </c>
      <c r="CP2" s="61">
        <v>6943.5429999999997</v>
      </c>
      <c r="CQ2" s="61">
        <v>2312.8076000000001</v>
      </c>
      <c r="CR2" s="61">
        <v>1148.6049</v>
      </c>
      <c r="CS2" s="61">
        <v>886.76080000000002</v>
      </c>
      <c r="CT2" s="61">
        <v>5223.5069999999996</v>
      </c>
      <c r="CU2" s="61">
        <v>3528.9967999999999</v>
      </c>
      <c r="CV2" s="61">
        <v>2388.6356999999998</v>
      </c>
      <c r="CW2" s="61">
        <v>4143.5405000000001</v>
      </c>
      <c r="CX2" s="61">
        <v>1254.9888000000001</v>
      </c>
      <c r="CY2" s="61">
        <v>6334.84</v>
      </c>
      <c r="CZ2" s="61">
        <v>3034.3076000000001</v>
      </c>
      <c r="DA2" s="61">
        <v>8273.1029999999992</v>
      </c>
      <c r="DB2" s="61">
        <v>7341.018</v>
      </c>
      <c r="DC2" s="61">
        <v>12169.422</v>
      </c>
      <c r="DD2" s="61">
        <v>18793.436000000002</v>
      </c>
      <c r="DE2" s="61">
        <v>4458.0339999999997</v>
      </c>
      <c r="DF2" s="61">
        <v>6892.7120000000004</v>
      </c>
      <c r="DG2" s="61">
        <v>4586.8500000000004</v>
      </c>
      <c r="DH2" s="61">
        <v>386.90523999999999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90.804146000000003</v>
      </c>
      <c r="B6">
        <f>BB2</f>
        <v>27.670244</v>
      </c>
      <c r="C6">
        <f>BC2</f>
        <v>34.269657000000002</v>
      </c>
      <c r="D6">
        <f>BD2</f>
        <v>28.861201999999999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17902</v>
      </c>
      <c r="C2" s="56">
        <f ca="1">YEAR(TODAY())-YEAR(B2)+IF(TODAY()&gt;=DATE(YEAR(TODAY()),MONTH(B2),DAY(B2)),0,-1)</f>
        <v>72</v>
      </c>
      <c r="E2" s="52">
        <v>171.2</v>
      </c>
      <c r="F2" s="53" t="s">
        <v>275</v>
      </c>
      <c r="G2" s="52">
        <v>72.400000000000006</v>
      </c>
      <c r="H2" s="51" t="s">
        <v>40</v>
      </c>
      <c r="I2" s="72">
        <f>ROUND(G3/E3^2,1)</f>
        <v>24.7</v>
      </c>
    </row>
    <row r="3" spans="1:9" x14ac:dyDescent="0.3">
      <c r="E3" s="51">
        <f>E2/100</f>
        <v>1.712</v>
      </c>
      <c r="F3" s="51" t="s">
        <v>39</v>
      </c>
      <c r="G3" s="51">
        <f>G2</f>
        <v>72.400000000000006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박승규, ID : H1900640)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08:50:48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72</v>
      </c>
      <c r="G12" s="137"/>
      <c r="H12" s="137"/>
      <c r="I12" s="137"/>
      <c r="K12" s="128">
        <f>'개인정보 및 신체계측 입력'!E2</f>
        <v>171.2</v>
      </c>
      <c r="L12" s="129"/>
      <c r="M12" s="122">
        <f>'개인정보 및 신체계측 입력'!G2</f>
        <v>72.400000000000006</v>
      </c>
      <c r="N12" s="123"/>
      <c r="O12" s="118" t="s">
        <v>270</v>
      </c>
      <c r="P12" s="112"/>
      <c r="Q12" s="115">
        <f>'개인정보 및 신체계측 입력'!I2</f>
        <v>24.7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박승규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71.825999999999993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9.2379999999999995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18.936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</v>
      </c>
      <c r="L72" s="36" t="s">
        <v>52</v>
      </c>
      <c r="M72" s="36">
        <f>ROUND('DRIs DATA'!K8,1)</f>
        <v>8.3000000000000007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169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336.6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370.66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470.43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164.26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895.55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360.18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2021-07-06T00:51:46Z</dcterms:modified>
</cp:coreProperties>
</file>