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<sst xmlns="http://schemas.openxmlformats.org/spreadsheetml/2006/main" count="692" uniqueCount="337">
  <si>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</si>
  <si>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</si>
  <si>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</si>
  <si>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</si>
  <si>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</si>
  <si>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</si>
  <si>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</si>
  <si>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</si>
  <si>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</si>
  <si>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</si>
  <si>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</si>
  <si>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</si>
  <si>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</si>
  <si>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</si>
  <si>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</si>
  <si>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</si>
  <si>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</si>
  <si>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</si>
  <si>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</si>
  <si>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</si>
  <si>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</si>
  <si>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</si>
  <si>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</si>
  <si>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</si>
  <si>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</si>
  <si>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</si>
  <si>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</si>
  <si>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</si>
  <si>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</si>
  <si>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</si>
  <si>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</si>
  <si>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</si>
  <si>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</si>
  <si>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</si>
  <si>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</si>
  <si>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</si>
  <si>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</si>
  <si>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</si>
  <si>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</si>
  <si>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</si>
  <si>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</si>
  <si>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</si>
  <si>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</si>
  <si>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</si>
  <si>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</si>
  <si>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</si>
  <si>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</si>
  <si>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</si>
  <si>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</si>
  <si>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</si>
  <si>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</si>
  <si>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</si>
  <si>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</si>
  <si>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</si>
  <si>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</si>
  <si>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</si>
  <si>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</si>
  <si>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</si>
  <si>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</si>
  <si>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</si>
  <si>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</si>
  <si>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</si>
  <si>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</si>
  <si>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</si>
  <si>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</si>
  <si>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</si>
  <si>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</si>
  <si>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</si>
  <si>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</si>
  <si>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</si>
  <si>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</si>
  <si>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</si>
  <si>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</si>
  <si>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</si>
  <si>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</si>
  <si>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</si>
  <si>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</si>
  <si>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</si>
  <si>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</si>
  <si>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</si>
  <si>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</si>
  <si>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</si>
  <si>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</si>
  <si>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</si>
  <si>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</si>
  <si>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</si>
  <si>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</si>
  <si>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</si>
  <si>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</si>
  <si>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</si>
  <si>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</si>
  <si>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</si>
  <si>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</si>
  <si>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</si>
  <si>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</si>
  <si>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</si>
  <si>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</si>
  <si>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</si>
  <si>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</si>
  <si>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</si>
  <si>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</si>
  <si>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</si>
  <si>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</si>
  <si>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</si>
  <si>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</si>
  <si>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</si>
  <si>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</si>
  <si>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</si>
  <si>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</si>
  <si>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</si>
  <si>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</si>
  <si>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</si>
  <si>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</si>
  <si>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</si>
  <si>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</si>
  <si>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</si>
  <si>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</si>
  <si>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</si>
  <si>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</si>
  <si>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</si>
  <si>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</si>
  <si>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</si>
  <si>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</si>
  <si>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</si>
  <si>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</si>
  <si>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</si>
  <si>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</si>
  <si>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</si>
  <si>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</si>
  <si>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</si>
  <si>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</si>
  <si>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</si>
  <si>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</si>
  <si>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</si>
  <si>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</si>
  <si>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</si>
  <si>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</si>
  <si>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</si>
  <si>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</si>
  <si>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</si>
  <si>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</si>
  <si>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</si>
  <si>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</si>
  <si>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</si>
  <si>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</si>
  <si>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</si>
  <si>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</si>
  <si>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</si>
  <si>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</si>
  <si>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</si>
  <si>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</si>
  <si>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</si>
  <si>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</si>
  <si>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</si>
  <si>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</si>
  <si>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</si>
  <si>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</si>
  <si>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</si>
  <si>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</si>
  <si>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</si>
  <si>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</si>
  <si>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</si>
  <si>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</si>
  <si>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</si>
  <si>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</si>
  <si>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</si>
  <si>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</si>
  <si>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</si>
  <si>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</si>
  <si>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</si>
  <si>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</si>
  <si>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</si>
  <si>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</si>
  <si>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</si>
  <si>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</si>
  <si>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</si>
  <si>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</si>
  <si>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</si>
  <si>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</si>
  <si>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</si>
  <si>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</si>
  <si>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</si>
  <si>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</si>
  <si>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</si>
  <si>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</si>
  <si>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</si>
  <si>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</si>
  <si>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</si>
  <si>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</si>
  <si>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</si>
  <si>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</si>
  <si>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</si>
  <si>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</si>
  <si>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</si>
  <si>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</si>
  <si>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</si>
  <si>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</si>
  <si>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</si>
  <si>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</si>
  <si>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</si>
  <si>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</si>
  <si>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</si>
  <si>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</si>
  <si>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</si>
  <si>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</si>
  <si>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</si>
  <si>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</si>
  <si>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</si>
  <si>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</si>
  <si>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</si>
  <si>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</si>
  <si>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</si>
  <si>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</si>
  <si>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</si>
  <si>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</si>
  <si>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</si>
  <si>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</si>
  <si>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</si>
  <si>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</si>
  <si>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</si>
  <si>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</si>
  <si>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</si>
  <si>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</si>
  <si>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</si>
  <si>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</si>
  <si>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</si>
  <si>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</si>
  <si>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</si>
  <si>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</si>
  <si>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</si>
  <si>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</si>
  <si>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</si>
  <si>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</si>
  <si>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</si>
  <si>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</si>
  <si>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</si>
  <si>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</si>
  <si>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</si>
  <si>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</si>
  <si>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</si>
  <si>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</si>
  <si>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</si>
  <si>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</si>
  <si>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</si>
  <si>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</si>
  <si>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</si>
  <si>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</si>
  <si>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</si>
  <si>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</si>
  <si>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</si>
  <si>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</si>
  <si>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</si>
  <si>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</si>
  <si>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</si>
  <si>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</si>
  <si>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</si>
  <si>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</si>
  <si>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</si>
  <si>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</si>
  <si>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</si>
  <si>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</si>
  <si>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</si>
  <si>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</si>
  <si>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</si>
  <si>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</si>
  <si>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</si>
  <si>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</si>
  <si>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</si>
  <si>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</si>
  <si>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</si>
  <si>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</si>
  <si>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</si>
  <si>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</si>
  <si>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</si>
  <si>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</si>
  <si>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</si>
  <si>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</si>
  <si>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</si>
  <si>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</si>
  <si>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</si>
  <si>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</si>
  <si>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</si>
  <si>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</si>
  <si>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</si>
  <si>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</si>
  <si>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</si>
  <si>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</si>
  <si>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</si>
  <si>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</si>
  <si>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</si>
  <si>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</si>
  <si>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</si>
  <si>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</si>
  <si>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</si>
  <si>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</si>
  <si>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</si>
  <si>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</si>
  <si>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</si>
  <si>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</si>
  <si>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</si>
  <si>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</si>
  <si>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</si>
  <si>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</si>
  <si>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</si>
  <si>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</si>
  <si>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</si>
  <si>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</si>
  <si>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</si>
  <si>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</si>
  <si>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</si>
  <si>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</si>
  <si>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</si>
  <si>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</si>
  <si>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</si>
  <si>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</si>
  <si>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</si>
  <si>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</si>
  <si>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</si>
  <si>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</si>
  <si>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</si>
  <si>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</si>
  <si>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</si>
  <si>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</si>
  <si>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</si>
  <si>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</si>
  <si>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</si>
  <si>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</si>
  <si>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</si>
  <si>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</si>
  <si>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</si>
  <si>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</si>
  <si>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</si>
  <si>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</si>
  <si>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조현국, ID : H1900649)</t>
  </si>
  <si>
    <t>2021년 08월 31일 14:50:14</t>
  </si>
  <si>
    <t>H1900649</t>
  </si>
  <si>
    <t>조현국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</si>
</sst>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70.858350000000002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1.6579102999999999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0.56272409999999995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1188.5150000000001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2705.4695000000002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59.765720000000002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97.519379999999998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10.851236999999999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579.97320000000002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3.062921E-2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3.5819928999999999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23.737992999999999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155.02019999999999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86.169849999999997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3.0760000000000001</c:v>
                </c:pt>
                <c:pt idx="1">
                  <c:v>8.3989999999999991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7.4352939999999998</c:v>
                </c:pt>
                <c:pt idx="1">
                  <c:v>9.0463129999999996</c:v>
                </c:pt>
                <c:pt idx="2">
                  <c:v>10.381027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395.52645999999999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14.315042500000001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77.341999999999999</c:v>
                </c:pt>
                <c:pt idx="1">
                  <c:v>6.8040000000000003</c:v>
                </c:pt>
                <c:pt idx="2">
                  <c:v>15.853999999999999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2599.9542999999999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71.255880000000005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413.02847000000003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1.6251172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4459.6367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13.519690499999999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1.241357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185.13998000000001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1.3214277000000001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16.425419000000002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1.241357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490.03026999999997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6.3177539999999999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조현국, ID : H1900649)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14:50:14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2599.9542999999999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70.858350000000002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23.737992999999999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77.341999999999999</v>
      </c>
      <c r="G8" s="59">
        <f>'DRIs DATA 입력'!G8</f>
        <v>6.8040000000000003</v>
      </c>
      <c r="H8" s="59">
        <f>'DRIs DATA 입력'!H8</f>
        <v>15.853999999999999</v>
      </c>
      <c r="I8" s="46"/>
      <c r="J8" s="59" t="s">
        <v>215</v>
      </c>
      <c r="K8" s="59">
        <f>'DRIs DATA 입력'!K8</f>
        <v>3.0760000000000001</v>
      </c>
      <c r="L8" s="59">
        <f>'DRIs DATA 입력'!L8</f>
        <v>8.3989999999999991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395.52645999999999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14.315042500000001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1.6251172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185.13998000000001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71.255880000000005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1.5213962999999999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1.3214277000000001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16.425419000000002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1.241357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490.03026999999997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6.3177539999999999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1.6579102999999999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0.56272409999999995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413.02847000000003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1188.5150000000001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4459.6367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2705.4695000000002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59.765720000000002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97.519379999999998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13.519690499999999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10.851236999999999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579.97320000000002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3.062921E-2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3.5819928999999999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155.02019999999999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86.169849999999997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2599.9542999999999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70.858350000000002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23.737992999999999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77.341999999999999</v>
      </c>
      <c r="G8" s="65">
        <v>6.8040000000000003</v>
      </c>
      <c r="H8" s="65">
        <v>15.853999999999999</v>
      </c>
      <c r="J8" s="65" t="s">
        <v>310</v>
      </c>
      <c r="K8" s="65">
        <v>3.0760000000000001</v>
      </c>
      <c r="L8" s="65">
        <v>8.3989999999999991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395.52645999999999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14.315042500000001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1.6251172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185.13998000000001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71.255880000000005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1.5213962999999999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1.3214277000000001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16.425419000000002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1.241357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490.03026999999997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6.3177539999999999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1.6579102999999999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0.56272409999999995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413.02847000000003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1188.5150000000001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4459.6367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2705.4695000000002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59.765720000000002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97.519379999999998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13.519690499999999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10.851236999999999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579.97320000000002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3.062921E-2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3.5819928999999999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155.02019999999999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86.169849999999997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54</v>
      </c>
      <c r="E2" s="61">
        <v>2599.9542999999999</v>
      </c>
      <c r="F2" s="61">
        <v>345.6807</v>
      </c>
      <c r="G2" s="61">
        <v>30.411535000000001</v>
      </c>
      <c r="H2" s="61">
        <v>15.819554999999999</v>
      </c>
      <c r="I2" s="61">
        <v>14.59198</v>
      </c>
      <c r="J2" s="61">
        <v>70.858350000000002</v>
      </c>
      <c r="K2" s="61">
        <v>47.490924999999997</v>
      </c>
      <c r="L2" s="61">
        <v>23.367428</v>
      </c>
      <c r="M2" s="61">
        <v>23.737992999999999</v>
      </c>
      <c r="N2" s="61">
        <v>1.8632185000000001</v>
      </c>
      <c r="O2" s="61">
        <v>9.9459379999999999</v>
      </c>
      <c r="P2" s="61">
        <v>1385.6956</v>
      </c>
      <c r="Q2" s="61">
        <v>20.231945</v>
      </c>
      <c r="R2" s="61">
        <v>395.52645999999999</v>
      </c>
      <c r="S2" s="61">
        <v>55.890213000000003</v>
      </c>
      <c r="T2" s="61">
        <v>4075.6352999999999</v>
      </c>
      <c r="U2" s="61">
        <v>1.6251172</v>
      </c>
      <c r="V2" s="61">
        <v>14.315042500000001</v>
      </c>
      <c r="W2" s="61">
        <v>185.13998000000001</v>
      </c>
      <c r="X2" s="61">
        <v>71.255880000000005</v>
      </c>
      <c r="Y2" s="61">
        <v>1.5213962999999999</v>
      </c>
      <c r="Z2" s="61">
        <v>1.3214277000000001</v>
      </c>
      <c r="AA2" s="61">
        <v>16.425419000000002</v>
      </c>
      <c r="AB2" s="61">
        <v>1.241357</v>
      </c>
      <c r="AC2" s="61">
        <v>490.03026999999997</v>
      </c>
      <c r="AD2" s="61">
        <v>6.3177539999999999</v>
      </c>
      <c r="AE2" s="61">
        <v>1.6579102999999999</v>
      </c>
      <c r="AF2" s="61">
        <v>0.56272409999999995</v>
      </c>
      <c r="AG2" s="61">
        <v>413.02847000000003</v>
      </c>
      <c r="AH2" s="61">
        <v>294.92959999999999</v>
      </c>
      <c r="AI2" s="61">
        <v>118.098885</v>
      </c>
      <c r="AJ2" s="61">
        <v>1188.5150000000001</v>
      </c>
      <c r="AK2" s="61">
        <v>4459.6367</v>
      </c>
      <c r="AL2" s="61">
        <v>59.765720000000002</v>
      </c>
      <c r="AM2" s="61">
        <v>2705.4695000000002</v>
      </c>
      <c r="AN2" s="61">
        <v>97.519379999999998</v>
      </c>
      <c r="AO2" s="61">
        <v>13.519690499999999</v>
      </c>
      <c r="AP2" s="61">
        <v>9.6527630000000002</v>
      </c>
      <c r="AQ2" s="61">
        <v>3.8669273999999998</v>
      </c>
      <c r="AR2" s="61">
        <v>10.851236999999999</v>
      </c>
      <c r="AS2" s="61">
        <v>579.97320000000002</v>
      </c>
      <c r="AT2" s="61">
        <v>3.062921E-2</v>
      </c>
      <c r="AU2" s="61">
        <v>3.5819928999999999</v>
      </c>
      <c r="AV2" s="61">
        <v>155.02019999999999</v>
      </c>
      <c r="AW2" s="61">
        <v>86.169849999999997</v>
      </c>
      <c r="AX2" s="61">
        <v>0.13858161999999999</v>
      </c>
      <c r="AY2" s="61">
        <v>1.1887827</v>
      </c>
      <c r="AZ2" s="61">
        <v>236.22561999999999</v>
      </c>
      <c r="BA2" s="61">
        <v>26.869926</v>
      </c>
      <c r="BB2" s="61">
        <v>7.4352939999999998</v>
      </c>
      <c r="BC2" s="61">
        <v>9.0463129999999996</v>
      </c>
      <c r="BD2" s="61">
        <v>10.381027</v>
      </c>
      <c r="BE2" s="61">
        <v>0.65562933999999995</v>
      </c>
      <c r="BF2" s="61">
        <v>4.3628020000000003</v>
      </c>
      <c r="BG2" s="61">
        <v>4.5795576000000001E-4</v>
      </c>
      <c r="BH2" s="61">
        <v>2.2502758000000002E-3</v>
      </c>
      <c r="BI2" s="61">
        <v>1.756421E-3</v>
      </c>
      <c r="BJ2" s="61">
        <v>2.5446600999999999E-2</v>
      </c>
      <c r="BK2" s="61">
        <v>3.5227366999999997E-5</v>
      </c>
      <c r="BL2" s="61">
        <v>0.13600153000000001</v>
      </c>
      <c r="BM2" s="61">
        <v>1.8169944</v>
      </c>
      <c r="BN2" s="61">
        <v>0.59213877000000004</v>
      </c>
      <c r="BO2" s="61">
        <v>38.202347000000003</v>
      </c>
      <c r="BP2" s="61">
        <v>5.8367009999999997</v>
      </c>
      <c r="BQ2" s="61">
        <v>12.159185000000001</v>
      </c>
      <c r="BR2" s="61">
        <v>46.090964999999997</v>
      </c>
      <c r="BS2" s="61">
        <v>23.324120000000001</v>
      </c>
      <c r="BT2" s="61">
        <v>7.4296536</v>
      </c>
      <c r="BU2" s="61">
        <v>5.2499562999999999E-2</v>
      </c>
      <c r="BV2" s="61">
        <v>2.3079435E-3</v>
      </c>
      <c r="BW2" s="61">
        <v>0.47761320000000002</v>
      </c>
      <c r="BX2" s="61">
        <v>0.69260215999999997</v>
      </c>
      <c r="BY2" s="61">
        <v>7.5969679999999998E-2</v>
      </c>
      <c r="BZ2" s="61">
        <v>2.9053225000000001E-4</v>
      </c>
      <c r="CA2" s="61">
        <v>0.76072377000000002</v>
      </c>
      <c r="CB2" s="61">
        <v>3.51632E-4</v>
      </c>
      <c r="CC2" s="61">
        <v>9.6812209999999996E-2</v>
      </c>
      <c r="CD2" s="61">
        <v>0.58778980000000003</v>
      </c>
      <c r="CE2" s="61">
        <v>3.7756155999999999E-2</v>
      </c>
      <c r="CF2" s="61">
        <v>2.4534518000000002E-2</v>
      </c>
      <c r="CG2" s="61">
        <v>0</v>
      </c>
      <c r="CH2" s="61">
        <v>1.0704437000000001E-2</v>
      </c>
      <c r="CI2" s="61">
        <v>6.3705669999999997E-3</v>
      </c>
      <c r="CJ2" s="61">
        <v>1.4429411000000001</v>
      </c>
      <c r="CK2" s="61">
        <v>9.4033880000000004E-3</v>
      </c>
      <c r="CL2" s="61">
        <v>0.69847689999999996</v>
      </c>
      <c r="CM2" s="61">
        <v>1.7621405000000001</v>
      </c>
      <c r="CN2" s="61">
        <v>2264.3939999999998</v>
      </c>
      <c r="CO2" s="61">
        <v>3825.8364000000001</v>
      </c>
      <c r="CP2" s="61">
        <v>1813.7054000000001</v>
      </c>
      <c r="CQ2" s="61">
        <v>686.89495999999997</v>
      </c>
      <c r="CR2" s="61">
        <v>420.59406000000001</v>
      </c>
      <c r="CS2" s="61">
        <v>476.85016000000002</v>
      </c>
      <c r="CT2" s="61">
        <v>2214.2865999999999</v>
      </c>
      <c r="CU2" s="61">
        <v>1153.7759000000001</v>
      </c>
      <c r="CV2" s="61">
        <v>1547.9818</v>
      </c>
      <c r="CW2" s="61">
        <v>1264.1813999999999</v>
      </c>
      <c r="CX2" s="61">
        <v>389.20862</v>
      </c>
      <c r="CY2" s="61">
        <v>3009.7912999999999</v>
      </c>
      <c r="CZ2" s="61">
        <v>1156.5422000000001</v>
      </c>
      <c r="DA2" s="61">
        <v>3364.0702999999999</v>
      </c>
      <c r="DB2" s="61">
        <v>3373.8980000000001</v>
      </c>
      <c r="DC2" s="61">
        <v>4562.7065000000002</v>
      </c>
      <c r="DD2" s="61">
        <v>6662.84</v>
      </c>
      <c r="DE2" s="61">
        <v>1330.2593999999999</v>
      </c>
      <c r="DF2" s="61">
        <v>3849.0246999999999</v>
      </c>
      <c r="DG2" s="61">
        <v>1587.9393</v>
      </c>
      <c r="DH2" s="61">
        <v>53.298439999999999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26.869926</v>
      </c>
      <c r="B6">
        <f>BB2</f>
        <v>7.4352939999999998</v>
      </c>
      <c r="C6">
        <f>BC2</f>
        <v>9.0463129999999996</v>
      </c>
      <c r="D6">
        <f>BD2</f>
        <v>10.381027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24450</v>
      </c>
      <c r="C2" s="56">
        <f ca="1">YEAR(TODAY())-YEAR(B2)+IF(TODAY()&gt;=DATE(YEAR(TODAY()),MONTH(B2),DAY(B2)),0,-1)</f>
        <v>54</v>
      </c>
      <c r="E2" s="52">
        <v>175.6</v>
      </c>
      <c r="F2" s="53" t="s">
        <v>275</v>
      </c>
      <c r="G2" s="52">
        <v>64.400000000000006</v>
      </c>
      <c r="H2" s="51" t="s">
        <v>40</v>
      </c>
      <c r="I2" s="72">
        <f>ROUND(G3/E3^2,1)</f>
        <v>20.9</v>
      </c>
    </row>
    <row r="3" spans="1:9" x14ac:dyDescent="0.3">
      <c r="E3" s="51">
        <f>E2/100</f>
        <v>1.756</v>
      </c>
      <c r="F3" s="51" t="s">
        <v>39</v>
      </c>
      <c r="G3" s="51">
        <f>G2</f>
        <v>64.400000000000006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조현국, ID : H1900649)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14:50:14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175.6</v>
      </c>
      <c r="L12" s="129"/>
      <c r="M12" s="122">
        <f>'개인정보 및 신체계측 입력'!G2</f>
        <v>64.400000000000006</v>
      </c>
      <c r="N12" s="123"/>
      <c r="O12" s="118" t="s">
        <v>270</v>
      </c>
      <c r="P12" s="112"/>
      <c r="Q12" s="115">
        <f>'개인정보 및 신체계측 입력'!I2</f>
        <v>20.9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조현국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77.341999999999999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6.8040000000000003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15.853999999999999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8.4</v>
      </c>
      <c r="L72" s="36" t="s">
        <v>52</v>
      </c>
      <c r="M72" s="36">
        <f>ROUND('DRIs DATA'!K8,1)</f>
        <v>3.1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52.74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119.29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71.260000000000005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82.76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51.63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297.31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135.19999999999999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2021-09-01T01:41:59Z</dcterms:modified>
</cp:coreProperties>
</file>