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<sst xmlns="http://schemas.openxmlformats.org/spreadsheetml/2006/main" count="692" uniqueCount="348">
  <si>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</si>
  <si>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</si>
  <si>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</si>
  <si>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</si>
  <si>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</si>
  <si>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</si>
  <si>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</si>
  <si>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</si>
  <si>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</si>
  <si>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</si>
  <si>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</si>
  <si>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</si>
  <si>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</si>
  <si>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</si>
  <si>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</si>
  <si>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</si>
  <si>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</si>
  <si>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</si>
  <si>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</si>
  <si>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</si>
  <si>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</si>
  <si>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</si>
  <si>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</si>
  <si>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</si>
  <si>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</si>
  <si>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</si>
  <si>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</si>
  <si>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</si>
  <si>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</si>
  <si>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</si>
  <si>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</si>
  <si>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</si>
  <si>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</si>
  <si>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</si>
  <si>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</si>
  <si>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</si>
  <si>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</si>
  <si>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</si>
  <si>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</si>
  <si>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</si>
  <si>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</si>
  <si>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</si>
  <si>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</si>
  <si>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</si>
  <si>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</si>
  <si>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</si>
  <si>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</si>
  <si>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</si>
  <si>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</si>
  <si>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</si>
  <si>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</si>
  <si>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</si>
  <si>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</si>
  <si>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</si>
  <si>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</si>
  <si>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</si>
  <si>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</si>
  <si>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</si>
  <si>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</si>
  <si>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</si>
  <si>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</si>
  <si>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</si>
  <si>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</si>
  <si>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</si>
  <si>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</si>
  <si>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</si>
  <si>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</si>
  <si>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</si>
  <si>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</si>
  <si>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</si>
  <si>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</si>
  <si>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</si>
  <si>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</si>
  <si>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</si>
  <si>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</si>
  <si>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</si>
  <si>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</si>
  <si>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</si>
  <si>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</si>
  <si>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</si>
  <si>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</si>
  <si>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</si>
  <si>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</si>
  <si>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</si>
  <si>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</si>
  <si>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</si>
  <si>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</si>
  <si>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</si>
  <si>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</si>
  <si>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</si>
  <si>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</si>
  <si>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</si>
  <si>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</si>
  <si>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</si>
  <si>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</si>
  <si>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</si>
  <si>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</si>
  <si>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</si>
  <si>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</si>
  <si>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</si>
  <si>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</si>
  <si>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</si>
  <si>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</si>
  <si>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</si>
  <si>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</si>
  <si>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</si>
  <si>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</si>
  <si>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</si>
  <si>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</si>
  <si>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</si>
  <si>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</si>
  <si>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</si>
  <si>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</si>
  <si>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</si>
  <si>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</si>
  <si>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</si>
  <si>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</si>
  <si>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</si>
  <si>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</si>
  <si>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</si>
  <si>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</si>
  <si>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</si>
  <si>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</si>
  <si>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</si>
  <si>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</si>
  <si>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</si>
  <si>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</si>
  <si>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</si>
  <si>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</si>
  <si>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</si>
  <si>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</si>
  <si>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</si>
  <si>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</si>
  <si>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</si>
  <si>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</si>
  <si>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</si>
  <si>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</si>
  <si>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</si>
  <si>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</si>
  <si>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</si>
  <si>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</si>
  <si>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</si>
  <si>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</si>
  <si>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</si>
  <si>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</si>
  <si>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</si>
  <si>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</si>
  <si>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</si>
  <si>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</si>
  <si>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</si>
  <si>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</si>
  <si>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</si>
  <si>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</si>
  <si>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</si>
  <si>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</si>
  <si>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</si>
  <si>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</si>
  <si>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</si>
  <si>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</si>
  <si>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</si>
  <si>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</si>
  <si>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</si>
  <si>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</si>
  <si>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</si>
  <si>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</si>
  <si>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</si>
  <si>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</si>
  <si>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</si>
  <si>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</si>
  <si>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</si>
  <si>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</si>
  <si>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</si>
  <si>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</si>
  <si>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</si>
  <si>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</si>
  <si>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</si>
  <si>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</si>
  <si>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</si>
  <si>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</si>
  <si>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</si>
  <si>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</si>
  <si>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</si>
  <si>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</si>
  <si>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</si>
  <si>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</si>
  <si>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</si>
  <si>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</si>
  <si>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</si>
  <si>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</si>
  <si>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</si>
  <si>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</si>
  <si>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</si>
  <si>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</si>
  <si>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</si>
  <si>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</si>
  <si>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</si>
  <si>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</si>
  <si>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</si>
  <si>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</si>
  <si>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</si>
  <si>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</si>
  <si>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</si>
  <si>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</si>
  <si>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</si>
  <si>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</si>
  <si>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</si>
  <si>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</si>
  <si>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</si>
  <si>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</si>
  <si>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</si>
  <si>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</si>
  <si>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</si>
  <si>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</si>
  <si>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</si>
  <si>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</si>
  <si>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</si>
  <si>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</si>
  <si>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</si>
  <si>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</si>
  <si>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</si>
  <si>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</si>
  <si>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</si>
  <si>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</si>
  <si>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</si>
  <si>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</si>
  <si>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</si>
  <si>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</si>
  <si>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</si>
  <si>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</si>
  <si>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</si>
  <si>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</si>
  <si>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</si>
  <si>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</si>
  <si>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</si>
  <si>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</si>
  <si>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</si>
  <si>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</si>
  <si>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</si>
  <si>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</si>
  <si>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</si>
  <si>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</si>
  <si>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</si>
  <si>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</si>
  <si>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</si>
  <si>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</si>
  <si>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</si>
  <si>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</si>
  <si>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</si>
  <si>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</si>
  <si>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</si>
  <si>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</si>
  <si>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</si>
  <si>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</si>
  <si>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</si>
  <si>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</si>
  <si>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</si>
  <si>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</si>
  <si>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</si>
  <si>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</si>
  <si>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</si>
  <si>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</si>
  <si>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</si>
  <si>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</si>
  <si>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</si>
  <si>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</si>
  <si>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</si>
  <si>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</si>
  <si>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</si>
  <si>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</si>
  <si>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</si>
  <si>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</si>
  <si>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</si>
  <si>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</si>
  <si>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</si>
  <si>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</si>
  <si>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</si>
  <si>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</si>
  <si>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에너지(kcal)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</si>
  <si>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</si>
  <si>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</si>
  <si>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</si>
  <si>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</si>
  <si>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</si>
  <si>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</si>
  <si>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</si>
  <si>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염소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</si>
  <si>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</si>
  <si>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</si>
  <si>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</si>
  <si>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리보플라빈</t>
    <phoneticPr fontId="1" type="noConversion"/>
  </si>
  <si>
    <t>비타민B6</t>
    <phoneticPr fontId="1" type="noConversion"/>
  </si>
  <si>
    <t>섭취량</t>
    <phoneticPr fontId="1" type="noConversion"/>
  </si>
  <si>
    <t>크롬</t>
    <phoneticPr fontId="1" type="noConversion"/>
  </si>
  <si>
    <t>불포화지방산</t>
    <phoneticPr fontId="1" type="noConversion"/>
  </si>
  <si>
    <t>비타민C</t>
    <phoneticPr fontId="1" type="noConversion"/>
  </si>
  <si>
    <t>엽산(μg DFE/일)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</si>
  <si>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</si>
  <si>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</si>
  <si>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김성배, ID : H1900650)</t>
  </si>
  <si>
    <t>2021년 08월 31일 14:51:24</t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</si>
  <si>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</si>
  <si>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</si>
  <si>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</si>
  <si>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</si>
  <si>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</si>
  <si>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</si>
  <si>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</si>
  <si>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</si>
  <si>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</si>
  <si>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</si>
  <si>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</si>
  <si>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</si>
  <si>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</si>
  <si>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</si>
  <si>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</si>
  <si>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</si>
  <si>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</si>
  <si>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</si>
  <si>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</si>
  <si>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</si>
  <si>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</si>
  <si>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</si>
  <si>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</si>
  <si>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</si>
  <si>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</si>
  <si>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</si>
  <si>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</si>
  <si>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</si>
  <si>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</si>
  <si>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</si>
  <si>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</si>
  <si>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</si>
  <si>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</si>
  <si>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</si>
  <si>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</si>
  <si>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</si>
  <si>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</si>
  <si>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</si>
  <si>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</si>
  <si>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</si>
  <si>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</si>
  <si>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</si>
  <si>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</si>
  <si>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섭취량</t>
    <phoneticPr fontId="1" type="noConversion"/>
  </si>
  <si>
    <t>구리(ug/일)</t>
    <phoneticPr fontId="1" type="noConversion"/>
  </si>
  <si>
    <t>크롬(ug/일)</t>
    <phoneticPr fontId="1" type="noConversion"/>
  </si>
  <si>
    <t>H1900650</t>
  </si>
  <si>
    <t>김성배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</si>
</sst>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75.658423999999997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4.0215620000000003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5.1219169999999998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1396.9630999999999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3083.1835999999998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275.13112999999998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126.49505600000001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11.173272000000001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1048.5396000000001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3.2332473E-2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3.495441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27.071966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190.17436000000001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106.23278000000001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5.4279999999999999</c:v>
                </c:pt>
                <c:pt idx="1">
                  <c:v>16.396000000000001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14.755763999999999</c:v>
                </c:pt>
                <c:pt idx="1">
                  <c:v>16.180181999999999</c:v>
                </c:pt>
                <c:pt idx="2">
                  <c:v>13.402903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709.10486000000003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19.245249999999999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69.265000000000001</c:v>
                </c:pt>
                <c:pt idx="1">
                  <c:v>12.894</c:v>
                </c:pt>
                <c:pt idx="2">
                  <c:v>17.841000000000001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1984.9836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132.25774000000001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716.26544000000001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6.3743033000000002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5014.4395000000004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14.394844000000001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1.7774643999999999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167.63173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2.0752747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14.035133999999999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1.7774643999999999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634.27179999999998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10.832836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김성배, ID : H1900650)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14:51:24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1984.9836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75.658423999999997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27.071966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69.265000000000001</v>
      </c>
      <c r="G8" s="59">
        <f>'DRIs DATA 입력'!G8</f>
        <v>12.894</v>
      </c>
      <c r="H8" s="59">
        <f>'DRIs DATA 입력'!H8</f>
        <v>17.841000000000001</v>
      </c>
      <c r="I8" s="46"/>
      <c r="J8" s="59" t="s">
        <v>215</v>
      </c>
      <c r="K8" s="59">
        <f>'DRIs DATA 입력'!K8</f>
        <v>5.4279999999999999</v>
      </c>
      <c r="L8" s="59">
        <f>'DRIs DATA 입력'!L8</f>
        <v>16.396000000000001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709.10486000000003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19.245249999999999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6.3743033000000002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167.63173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132.25774000000001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1.7031384000000001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2.0752747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14.035133999999999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1.7774643999999999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634.27179999999998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10.832836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4.0215620000000003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5.1219169999999998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716.26544000000001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1396.9630999999999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5014.4395000000004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3083.1835999999998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275.13112999999998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126.49505600000001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14.394844000000001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11.173272000000001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1048.5396000000001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3.2332473E-2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3.495441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190.17436000000001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106.23278000000001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297</v>
      </c>
      <c r="B1" s="61" t="s">
        <v>298</v>
      </c>
      <c r="G1" s="62" t="s">
        <v>286</v>
      </c>
      <c r="H1" s="61" t="s">
        <v>299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300</v>
      </c>
      <c r="B4" s="69"/>
      <c r="C4" s="69"/>
      <c r="E4" s="66" t="s">
        <v>301</v>
      </c>
      <c r="F4" s="67"/>
      <c r="G4" s="67"/>
      <c r="H4" s="68"/>
      <c r="J4" s="66" t="s">
        <v>293</v>
      </c>
      <c r="K4" s="67"/>
      <c r="L4" s="68"/>
      <c r="N4" s="69" t="s">
        <v>302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3">
      <c r="A5" s="65"/>
      <c r="B5" s="65" t="s">
        <v>303</v>
      </c>
      <c r="C5" s="65" t="s">
        <v>304</v>
      </c>
      <c r="E5" s="65"/>
      <c r="F5" s="65" t="s">
        <v>49</v>
      </c>
      <c r="G5" s="65" t="s">
        <v>305</v>
      </c>
      <c r="H5" s="65" t="s">
        <v>45</v>
      </c>
      <c r="J5" s="65"/>
      <c r="K5" s="65" t="s">
        <v>306</v>
      </c>
      <c r="L5" s="65" t="s">
        <v>307</v>
      </c>
      <c r="N5" s="65"/>
      <c r="O5" s="65" t="s">
        <v>282</v>
      </c>
      <c r="P5" s="65" t="s">
        <v>308</v>
      </c>
      <c r="Q5" s="65" t="s">
        <v>280</v>
      </c>
      <c r="R5" s="65" t="s">
        <v>309</v>
      </c>
      <c r="S5" s="65" t="s">
        <v>304</v>
      </c>
      <c r="U5" s="65"/>
      <c r="V5" s="65" t="s">
        <v>310</v>
      </c>
      <c r="W5" s="65" t="s">
        <v>308</v>
      </c>
      <c r="X5" s="65" t="s">
        <v>311</v>
      </c>
      <c r="Y5" s="65" t="s">
        <v>288</v>
      </c>
      <c r="Z5" s="65" t="s">
        <v>304</v>
      </c>
    </row>
    <row r="6" spans="1:27" x14ac:dyDescent="0.3">
      <c r="A6" s="65" t="s">
        <v>277</v>
      </c>
      <c r="B6" s="65">
        <v>2200</v>
      </c>
      <c r="C6" s="65">
        <v>1984.9836</v>
      </c>
      <c r="E6" s="65" t="s">
        <v>312</v>
      </c>
      <c r="F6" s="65">
        <v>55</v>
      </c>
      <c r="G6" s="65">
        <v>15</v>
      </c>
      <c r="H6" s="65">
        <v>7</v>
      </c>
      <c r="J6" s="65" t="s">
        <v>312</v>
      </c>
      <c r="K6" s="65">
        <v>0.1</v>
      </c>
      <c r="L6" s="65">
        <v>4</v>
      </c>
      <c r="N6" s="65" t="s">
        <v>313</v>
      </c>
      <c r="O6" s="65">
        <v>50</v>
      </c>
      <c r="P6" s="65">
        <v>60</v>
      </c>
      <c r="Q6" s="65">
        <v>0</v>
      </c>
      <c r="R6" s="65">
        <v>0</v>
      </c>
      <c r="S6" s="65">
        <v>75.658423999999997</v>
      </c>
      <c r="U6" s="65" t="s">
        <v>314</v>
      </c>
      <c r="V6" s="65">
        <v>0</v>
      </c>
      <c r="W6" s="65">
        <v>0</v>
      </c>
      <c r="X6" s="65">
        <v>25</v>
      </c>
      <c r="Y6" s="65">
        <v>0</v>
      </c>
      <c r="Z6" s="65">
        <v>27.071966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3">
      <c r="E8" s="65" t="s">
        <v>316</v>
      </c>
      <c r="F8" s="65">
        <v>69.265000000000001</v>
      </c>
      <c r="G8" s="65">
        <v>12.894</v>
      </c>
      <c r="H8" s="65">
        <v>17.841000000000001</v>
      </c>
      <c r="J8" s="65" t="s">
        <v>316</v>
      </c>
      <c r="K8" s="65">
        <v>5.4279999999999999</v>
      </c>
      <c r="L8" s="65">
        <v>16.396000000000001</v>
      </c>
    </row>
    <row r="13" spans="1:27" x14ac:dyDescent="0.3">
      <c r="A13" s="70" t="s">
        <v>317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284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310</v>
      </c>
      <c r="C15" s="65" t="s">
        <v>308</v>
      </c>
      <c r="D15" s="65" t="s">
        <v>311</v>
      </c>
      <c r="E15" s="65" t="s">
        <v>321</v>
      </c>
      <c r="F15" s="65" t="s">
        <v>304</v>
      </c>
      <c r="H15" s="65"/>
      <c r="I15" s="65" t="s">
        <v>310</v>
      </c>
      <c r="J15" s="65" t="s">
        <v>308</v>
      </c>
      <c r="K15" s="65" t="s">
        <v>280</v>
      </c>
      <c r="L15" s="65" t="s">
        <v>288</v>
      </c>
      <c r="M15" s="65" t="s">
        <v>304</v>
      </c>
      <c r="O15" s="65"/>
      <c r="P15" s="65" t="s">
        <v>310</v>
      </c>
      <c r="Q15" s="65" t="s">
        <v>276</v>
      </c>
      <c r="R15" s="65" t="s">
        <v>311</v>
      </c>
      <c r="S15" s="65" t="s">
        <v>309</v>
      </c>
      <c r="T15" s="65" t="s">
        <v>304</v>
      </c>
      <c r="V15" s="65"/>
      <c r="W15" s="65" t="s">
        <v>282</v>
      </c>
      <c r="X15" s="65" t="s">
        <v>308</v>
      </c>
      <c r="Y15" s="65" t="s">
        <v>311</v>
      </c>
      <c r="Z15" s="65" t="s">
        <v>309</v>
      </c>
      <c r="AA15" s="65" t="s">
        <v>304</v>
      </c>
    </row>
    <row r="16" spans="1:27" x14ac:dyDescent="0.3">
      <c r="A16" s="65" t="s">
        <v>322</v>
      </c>
      <c r="B16" s="65">
        <v>530</v>
      </c>
      <c r="C16" s="65">
        <v>750</v>
      </c>
      <c r="D16" s="65">
        <v>0</v>
      </c>
      <c r="E16" s="65">
        <v>3000</v>
      </c>
      <c r="F16" s="65">
        <v>709.10486000000003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19.245249999999999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6.3743033000000002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167.63173</v>
      </c>
    </row>
    <row r="23" spans="1:62" x14ac:dyDescent="0.3">
      <c r="A23" s="70" t="s">
        <v>323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294</v>
      </c>
      <c r="B24" s="69"/>
      <c r="C24" s="69"/>
      <c r="D24" s="69"/>
      <c r="E24" s="69"/>
      <c r="F24" s="69"/>
      <c r="H24" s="69" t="s">
        <v>324</v>
      </c>
      <c r="I24" s="69"/>
      <c r="J24" s="69"/>
      <c r="K24" s="69"/>
      <c r="L24" s="69"/>
      <c r="M24" s="69"/>
      <c r="O24" s="69" t="s">
        <v>289</v>
      </c>
      <c r="P24" s="69"/>
      <c r="Q24" s="69"/>
      <c r="R24" s="69"/>
      <c r="S24" s="69"/>
      <c r="T24" s="69"/>
      <c r="V24" s="69" t="s">
        <v>325</v>
      </c>
      <c r="W24" s="69"/>
      <c r="X24" s="69"/>
      <c r="Y24" s="69"/>
      <c r="Z24" s="69"/>
      <c r="AA24" s="69"/>
      <c r="AC24" s="69" t="s">
        <v>290</v>
      </c>
      <c r="AD24" s="69"/>
      <c r="AE24" s="69"/>
      <c r="AF24" s="69"/>
      <c r="AG24" s="69"/>
      <c r="AH24" s="69"/>
      <c r="AJ24" s="69" t="s">
        <v>326</v>
      </c>
      <c r="AK24" s="69"/>
      <c r="AL24" s="69"/>
      <c r="AM24" s="69"/>
      <c r="AN24" s="69"/>
      <c r="AO24" s="69"/>
      <c r="AQ24" s="69" t="s">
        <v>278</v>
      </c>
      <c r="AR24" s="69"/>
      <c r="AS24" s="69"/>
      <c r="AT24" s="69"/>
      <c r="AU24" s="69"/>
      <c r="AV24" s="69"/>
      <c r="AX24" s="69" t="s">
        <v>327</v>
      </c>
      <c r="AY24" s="69"/>
      <c r="AZ24" s="69"/>
      <c r="BA24" s="69"/>
      <c r="BB24" s="69"/>
      <c r="BC24" s="69"/>
      <c r="BE24" s="69" t="s">
        <v>328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310</v>
      </c>
      <c r="C25" s="65" t="s">
        <v>276</v>
      </c>
      <c r="D25" s="65" t="s">
        <v>311</v>
      </c>
      <c r="E25" s="65" t="s">
        <v>309</v>
      </c>
      <c r="F25" s="65" t="s">
        <v>304</v>
      </c>
      <c r="H25" s="65"/>
      <c r="I25" s="65" t="s">
        <v>310</v>
      </c>
      <c r="J25" s="65" t="s">
        <v>308</v>
      </c>
      <c r="K25" s="65" t="s">
        <v>311</v>
      </c>
      <c r="L25" s="65" t="s">
        <v>288</v>
      </c>
      <c r="M25" s="65" t="s">
        <v>291</v>
      </c>
      <c r="O25" s="65"/>
      <c r="P25" s="65" t="s">
        <v>310</v>
      </c>
      <c r="Q25" s="65" t="s">
        <v>308</v>
      </c>
      <c r="R25" s="65" t="s">
        <v>311</v>
      </c>
      <c r="S25" s="65" t="s">
        <v>288</v>
      </c>
      <c r="T25" s="65" t="s">
        <v>291</v>
      </c>
      <c r="V25" s="65"/>
      <c r="W25" s="65" t="s">
        <v>282</v>
      </c>
      <c r="X25" s="65" t="s">
        <v>308</v>
      </c>
      <c r="Y25" s="65" t="s">
        <v>280</v>
      </c>
      <c r="Z25" s="65" t="s">
        <v>309</v>
      </c>
      <c r="AA25" s="65" t="s">
        <v>304</v>
      </c>
      <c r="AC25" s="65"/>
      <c r="AD25" s="65" t="s">
        <v>282</v>
      </c>
      <c r="AE25" s="65" t="s">
        <v>308</v>
      </c>
      <c r="AF25" s="65" t="s">
        <v>311</v>
      </c>
      <c r="AG25" s="65" t="s">
        <v>288</v>
      </c>
      <c r="AH25" s="65" t="s">
        <v>291</v>
      </c>
      <c r="AJ25" s="65"/>
      <c r="AK25" s="65" t="s">
        <v>310</v>
      </c>
      <c r="AL25" s="65" t="s">
        <v>308</v>
      </c>
      <c r="AM25" s="65" t="s">
        <v>311</v>
      </c>
      <c r="AN25" s="65" t="s">
        <v>288</v>
      </c>
      <c r="AO25" s="65" t="s">
        <v>304</v>
      </c>
      <c r="AQ25" s="65"/>
      <c r="AR25" s="65" t="s">
        <v>310</v>
      </c>
      <c r="AS25" s="65" t="s">
        <v>308</v>
      </c>
      <c r="AT25" s="65" t="s">
        <v>311</v>
      </c>
      <c r="AU25" s="65" t="s">
        <v>288</v>
      </c>
      <c r="AV25" s="65" t="s">
        <v>304</v>
      </c>
      <c r="AX25" s="65"/>
      <c r="AY25" s="65" t="s">
        <v>310</v>
      </c>
      <c r="AZ25" s="65" t="s">
        <v>308</v>
      </c>
      <c r="BA25" s="65" t="s">
        <v>280</v>
      </c>
      <c r="BB25" s="65" t="s">
        <v>309</v>
      </c>
      <c r="BC25" s="65" t="s">
        <v>304</v>
      </c>
      <c r="BE25" s="65"/>
      <c r="BF25" s="65" t="s">
        <v>310</v>
      </c>
      <c r="BG25" s="65" t="s">
        <v>276</v>
      </c>
      <c r="BH25" s="65" t="s">
        <v>311</v>
      </c>
      <c r="BI25" s="65" t="s">
        <v>309</v>
      </c>
      <c r="BJ25" s="65" t="s">
        <v>304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132.25774000000001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1.7031384000000001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2.0752747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14.035133999999999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1.7774643999999999</v>
      </c>
      <c r="AJ26" s="65" t="s">
        <v>295</v>
      </c>
      <c r="AK26" s="65">
        <v>320</v>
      </c>
      <c r="AL26" s="65">
        <v>400</v>
      </c>
      <c r="AM26" s="65">
        <v>0</v>
      </c>
      <c r="AN26" s="65">
        <v>1000</v>
      </c>
      <c r="AO26" s="65">
        <v>634.27179999999998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10.832836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4.0215620000000003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5.1219169999999998</v>
      </c>
    </row>
    <row r="33" spans="1:68" x14ac:dyDescent="0.3">
      <c r="A33" s="70" t="s">
        <v>329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330</v>
      </c>
      <c r="B34" s="69"/>
      <c r="C34" s="69"/>
      <c r="D34" s="69"/>
      <c r="E34" s="69"/>
      <c r="F34" s="69"/>
      <c r="H34" s="69" t="s">
        <v>331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332</v>
      </c>
      <c r="W34" s="69"/>
      <c r="X34" s="69"/>
      <c r="Y34" s="69"/>
      <c r="Z34" s="69"/>
      <c r="AA34" s="69"/>
      <c r="AC34" s="69" t="s">
        <v>285</v>
      </c>
      <c r="AD34" s="69"/>
      <c r="AE34" s="69"/>
      <c r="AF34" s="69"/>
      <c r="AG34" s="69"/>
      <c r="AH34" s="69"/>
      <c r="AJ34" s="69" t="s">
        <v>333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282</v>
      </c>
      <c r="C35" s="65" t="s">
        <v>308</v>
      </c>
      <c r="D35" s="65" t="s">
        <v>311</v>
      </c>
      <c r="E35" s="65" t="s">
        <v>321</v>
      </c>
      <c r="F35" s="65" t="s">
        <v>304</v>
      </c>
      <c r="H35" s="65"/>
      <c r="I35" s="65" t="s">
        <v>310</v>
      </c>
      <c r="J35" s="65" t="s">
        <v>308</v>
      </c>
      <c r="K35" s="65" t="s">
        <v>280</v>
      </c>
      <c r="L35" s="65" t="s">
        <v>309</v>
      </c>
      <c r="M35" s="65" t="s">
        <v>304</v>
      </c>
      <c r="O35" s="65"/>
      <c r="P35" s="65" t="s">
        <v>282</v>
      </c>
      <c r="Q35" s="65" t="s">
        <v>308</v>
      </c>
      <c r="R35" s="65" t="s">
        <v>311</v>
      </c>
      <c r="S35" s="65" t="s">
        <v>309</v>
      </c>
      <c r="T35" s="65" t="s">
        <v>304</v>
      </c>
      <c r="V35" s="65"/>
      <c r="W35" s="65" t="s">
        <v>282</v>
      </c>
      <c r="X35" s="65" t="s">
        <v>276</v>
      </c>
      <c r="Y35" s="65" t="s">
        <v>311</v>
      </c>
      <c r="Z35" s="65" t="s">
        <v>309</v>
      </c>
      <c r="AA35" s="65" t="s">
        <v>304</v>
      </c>
      <c r="AC35" s="65"/>
      <c r="AD35" s="65" t="s">
        <v>282</v>
      </c>
      <c r="AE35" s="65" t="s">
        <v>276</v>
      </c>
      <c r="AF35" s="65" t="s">
        <v>311</v>
      </c>
      <c r="AG35" s="65" t="s">
        <v>309</v>
      </c>
      <c r="AH35" s="65" t="s">
        <v>304</v>
      </c>
      <c r="AJ35" s="65"/>
      <c r="AK35" s="65" t="s">
        <v>282</v>
      </c>
      <c r="AL35" s="65" t="s">
        <v>308</v>
      </c>
      <c r="AM35" s="65" t="s">
        <v>311</v>
      </c>
      <c r="AN35" s="65" t="s">
        <v>309</v>
      </c>
      <c r="AO35" s="65" t="s">
        <v>304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716.26544000000001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1396.9630999999999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5014.4395000000004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3083.1835999999998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275.13112999999998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126.49505600000001</v>
      </c>
    </row>
    <row r="43" spans="1:68" x14ac:dyDescent="0.3">
      <c r="A43" s="70" t="s">
        <v>334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335</v>
      </c>
      <c r="B44" s="69"/>
      <c r="C44" s="69"/>
      <c r="D44" s="69"/>
      <c r="E44" s="69"/>
      <c r="F44" s="69"/>
      <c r="H44" s="69" t="s">
        <v>336</v>
      </c>
      <c r="I44" s="69"/>
      <c r="J44" s="69"/>
      <c r="K44" s="69"/>
      <c r="L44" s="69"/>
      <c r="M44" s="69"/>
      <c r="O44" s="69" t="s">
        <v>337</v>
      </c>
      <c r="P44" s="69"/>
      <c r="Q44" s="69"/>
      <c r="R44" s="69"/>
      <c r="S44" s="69"/>
      <c r="T44" s="69"/>
      <c r="V44" s="69" t="s">
        <v>338</v>
      </c>
      <c r="W44" s="69"/>
      <c r="X44" s="69"/>
      <c r="Y44" s="69"/>
      <c r="Z44" s="69"/>
      <c r="AA44" s="69"/>
      <c r="AC44" s="69" t="s">
        <v>339</v>
      </c>
      <c r="AD44" s="69"/>
      <c r="AE44" s="69"/>
      <c r="AF44" s="69"/>
      <c r="AG44" s="69"/>
      <c r="AH44" s="69"/>
      <c r="AJ44" s="69" t="s">
        <v>340</v>
      </c>
      <c r="AK44" s="69"/>
      <c r="AL44" s="69"/>
      <c r="AM44" s="69"/>
      <c r="AN44" s="69"/>
      <c r="AO44" s="69"/>
      <c r="AQ44" s="69" t="s">
        <v>341</v>
      </c>
      <c r="AR44" s="69"/>
      <c r="AS44" s="69"/>
      <c r="AT44" s="69"/>
      <c r="AU44" s="69"/>
      <c r="AV44" s="69"/>
      <c r="AX44" s="69" t="s">
        <v>342</v>
      </c>
      <c r="AY44" s="69"/>
      <c r="AZ44" s="69"/>
      <c r="BA44" s="69"/>
      <c r="BB44" s="69"/>
      <c r="BC44" s="69"/>
      <c r="BE44" s="69" t="s">
        <v>292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310</v>
      </c>
      <c r="C45" s="65" t="s">
        <v>308</v>
      </c>
      <c r="D45" s="65" t="s">
        <v>311</v>
      </c>
      <c r="E45" s="65" t="s">
        <v>309</v>
      </c>
      <c r="F45" s="65" t="s">
        <v>304</v>
      </c>
      <c r="H45" s="65"/>
      <c r="I45" s="65" t="s">
        <v>310</v>
      </c>
      <c r="J45" s="65" t="s">
        <v>308</v>
      </c>
      <c r="K45" s="65" t="s">
        <v>280</v>
      </c>
      <c r="L45" s="65" t="s">
        <v>309</v>
      </c>
      <c r="M45" s="65" t="s">
        <v>304</v>
      </c>
      <c r="O45" s="65"/>
      <c r="P45" s="65" t="s">
        <v>310</v>
      </c>
      <c r="Q45" s="65" t="s">
        <v>308</v>
      </c>
      <c r="R45" s="65" t="s">
        <v>311</v>
      </c>
      <c r="S45" s="65" t="s">
        <v>309</v>
      </c>
      <c r="T45" s="65" t="s">
        <v>343</v>
      </c>
      <c r="V45" s="65"/>
      <c r="W45" s="65" t="s">
        <v>310</v>
      </c>
      <c r="X45" s="65" t="s">
        <v>308</v>
      </c>
      <c r="Y45" s="65" t="s">
        <v>311</v>
      </c>
      <c r="Z45" s="65" t="s">
        <v>288</v>
      </c>
      <c r="AA45" s="65" t="s">
        <v>291</v>
      </c>
      <c r="AC45" s="65"/>
      <c r="AD45" s="65" t="s">
        <v>310</v>
      </c>
      <c r="AE45" s="65" t="s">
        <v>308</v>
      </c>
      <c r="AF45" s="65" t="s">
        <v>280</v>
      </c>
      <c r="AG45" s="65" t="s">
        <v>309</v>
      </c>
      <c r="AH45" s="65" t="s">
        <v>304</v>
      </c>
      <c r="AJ45" s="65"/>
      <c r="AK45" s="65" t="s">
        <v>310</v>
      </c>
      <c r="AL45" s="65" t="s">
        <v>276</v>
      </c>
      <c r="AM45" s="65" t="s">
        <v>311</v>
      </c>
      <c r="AN45" s="65" t="s">
        <v>309</v>
      </c>
      <c r="AO45" s="65" t="s">
        <v>304</v>
      </c>
      <c r="AQ45" s="65"/>
      <c r="AR45" s="65" t="s">
        <v>310</v>
      </c>
      <c r="AS45" s="65" t="s">
        <v>308</v>
      </c>
      <c r="AT45" s="65" t="s">
        <v>280</v>
      </c>
      <c r="AU45" s="65" t="s">
        <v>309</v>
      </c>
      <c r="AV45" s="65" t="s">
        <v>291</v>
      </c>
      <c r="AX45" s="65"/>
      <c r="AY45" s="65" t="s">
        <v>282</v>
      </c>
      <c r="AZ45" s="65" t="s">
        <v>308</v>
      </c>
      <c r="BA45" s="65" t="s">
        <v>311</v>
      </c>
      <c r="BB45" s="65" t="s">
        <v>309</v>
      </c>
      <c r="BC45" s="65" t="s">
        <v>291</v>
      </c>
      <c r="BE45" s="65"/>
      <c r="BF45" s="65" t="s">
        <v>282</v>
      </c>
      <c r="BG45" s="65" t="s">
        <v>276</v>
      </c>
      <c r="BH45" s="65" t="s">
        <v>311</v>
      </c>
      <c r="BI45" s="65" t="s">
        <v>288</v>
      </c>
      <c r="BJ45" s="65" t="s">
        <v>304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14.394844000000001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11.173272000000001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1048.5396000000001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3.2332473E-2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3.495441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190.17436000000001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106.23278000000001</v>
      </c>
      <c r="AX46" s="65" t="s">
        <v>296</v>
      </c>
      <c r="AY46" s="65"/>
      <c r="AZ46" s="65"/>
      <c r="BA46" s="65"/>
      <c r="BB46" s="65"/>
      <c r="BC46" s="65"/>
      <c r="BE46" s="65" t="s">
        <v>345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346</v>
      </c>
      <c r="B2" s="61" t="s">
        <v>347</v>
      </c>
      <c r="C2" s="61" t="s">
        <v>287</v>
      </c>
      <c r="D2" s="61">
        <v>62</v>
      </c>
      <c r="E2" s="61">
        <v>1984.9836</v>
      </c>
      <c r="F2" s="61">
        <v>293.74079999999998</v>
      </c>
      <c r="G2" s="61">
        <v>54.683163</v>
      </c>
      <c r="H2" s="61">
        <v>27.829733000000001</v>
      </c>
      <c r="I2" s="61">
        <v>26.853432000000002</v>
      </c>
      <c r="J2" s="61">
        <v>75.658423999999997</v>
      </c>
      <c r="K2" s="61">
        <v>34.301895000000002</v>
      </c>
      <c r="L2" s="61">
        <v>41.356529999999999</v>
      </c>
      <c r="M2" s="61">
        <v>27.071966</v>
      </c>
      <c r="N2" s="61">
        <v>3.3673964000000001</v>
      </c>
      <c r="O2" s="61">
        <v>16.827503</v>
      </c>
      <c r="P2" s="61">
        <v>954.20479999999998</v>
      </c>
      <c r="Q2" s="61">
        <v>24.308911999999999</v>
      </c>
      <c r="R2" s="61">
        <v>709.10486000000003</v>
      </c>
      <c r="S2" s="61">
        <v>260.6157</v>
      </c>
      <c r="T2" s="61">
        <v>5381.866</v>
      </c>
      <c r="U2" s="61">
        <v>6.3743033000000002</v>
      </c>
      <c r="V2" s="61">
        <v>19.245249999999999</v>
      </c>
      <c r="W2" s="61">
        <v>167.63173</v>
      </c>
      <c r="X2" s="61">
        <v>132.25774000000001</v>
      </c>
      <c r="Y2" s="61">
        <v>1.7031384000000001</v>
      </c>
      <c r="Z2" s="61">
        <v>2.0752747</v>
      </c>
      <c r="AA2" s="61">
        <v>14.035133999999999</v>
      </c>
      <c r="AB2" s="61">
        <v>1.7774643999999999</v>
      </c>
      <c r="AC2" s="61">
        <v>634.27179999999998</v>
      </c>
      <c r="AD2" s="61">
        <v>10.832836</v>
      </c>
      <c r="AE2" s="61">
        <v>4.0215620000000003</v>
      </c>
      <c r="AF2" s="61">
        <v>5.1219169999999998</v>
      </c>
      <c r="AG2" s="61">
        <v>716.26544000000001</v>
      </c>
      <c r="AH2" s="61">
        <v>269.97507000000002</v>
      </c>
      <c r="AI2" s="61">
        <v>446.29034000000001</v>
      </c>
      <c r="AJ2" s="61">
        <v>1396.9630999999999</v>
      </c>
      <c r="AK2" s="61">
        <v>5014.4395000000004</v>
      </c>
      <c r="AL2" s="61">
        <v>275.13112999999998</v>
      </c>
      <c r="AM2" s="61">
        <v>3083.1835999999998</v>
      </c>
      <c r="AN2" s="61">
        <v>126.49505600000001</v>
      </c>
      <c r="AO2" s="61">
        <v>14.394844000000001</v>
      </c>
      <c r="AP2" s="61">
        <v>8.8474240000000002</v>
      </c>
      <c r="AQ2" s="61">
        <v>5.5474205000000003</v>
      </c>
      <c r="AR2" s="61">
        <v>11.173272000000001</v>
      </c>
      <c r="AS2" s="61">
        <v>1048.5396000000001</v>
      </c>
      <c r="AT2" s="61">
        <v>3.2332473E-2</v>
      </c>
      <c r="AU2" s="61">
        <v>3.495441</v>
      </c>
      <c r="AV2" s="61">
        <v>190.17436000000001</v>
      </c>
      <c r="AW2" s="61">
        <v>106.23278000000001</v>
      </c>
      <c r="AX2" s="61">
        <v>5.9745966999999997E-2</v>
      </c>
      <c r="AY2" s="61">
        <v>0.84548867000000005</v>
      </c>
      <c r="AZ2" s="61">
        <v>681.48820000000001</v>
      </c>
      <c r="BA2" s="61">
        <v>44.411900000000003</v>
      </c>
      <c r="BB2" s="61">
        <v>14.755763999999999</v>
      </c>
      <c r="BC2" s="61">
        <v>16.180181999999999</v>
      </c>
      <c r="BD2" s="61">
        <v>13.402903</v>
      </c>
      <c r="BE2" s="61">
        <v>0.71936303000000001</v>
      </c>
      <c r="BF2" s="61">
        <v>4.0598063</v>
      </c>
      <c r="BG2" s="61">
        <v>2.7754896000000001E-3</v>
      </c>
      <c r="BH2" s="61">
        <v>5.4526169999999999E-2</v>
      </c>
      <c r="BI2" s="61">
        <v>4.1267606999999998E-2</v>
      </c>
      <c r="BJ2" s="61">
        <v>0.13481008999999999</v>
      </c>
      <c r="BK2" s="61">
        <v>2.1349920000000001E-4</v>
      </c>
      <c r="BL2" s="61">
        <v>0.33351192000000002</v>
      </c>
      <c r="BM2" s="61">
        <v>3.3962113999999999</v>
      </c>
      <c r="BN2" s="61">
        <v>0.88290420000000003</v>
      </c>
      <c r="BO2" s="61">
        <v>67.895309999999995</v>
      </c>
      <c r="BP2" s="61">
        <v>10.478484</v>
      </c>
      <c r="BQ2" s="61">
        <v>26.102854000000001</v>
      </c>
      <c r="BR2" s="61">
        <v>89.951899999999995</v>
      </c>
      <c r="BS2" s="61">
        <v>33.307189999999999</v>
      </c>
      <c r="BT2" s="61">
        <v>8.7182045000000006</v>
      </c>
      <c r="BU2" s="61">
        <v>0.26078412000000001</v>
      </c>
      <c r="BV2" s="61">
        <v>4.2215626999999999E-2</v>
      </c>
      <c r="BW2" s="61">
        <v>0.67340034000000004</v>
      </c>
      <c r="BX2" s="61">
        <v>1.1963896999999999</v>
      </c>
      <c r="BY2" s="61">
        <v>0.19824</v>
      </c>
      <c r="BZ2" s="61">
        <v>1.1282809E-3</v>
      </c>
      <c r="CA2" s="61">
        <v>2.1924614999999998</v>
      </c>
      <c r="CB2" s="61">
        <v>1.883321E-2</v>
      </c>
      <c r="CC2" s="61">
        <v>0.46197917999999999</v>
      </c>
      <c r="CD2" s="61">
        <v>1.1803508</v>
      </c>
      <c r="CE2" s="61">
        <v>6.1120796999999998E-2</v>
      </c>
      <c r="CF2" s="61">
        <v>0.17354749</v>
      </c>
      <c r="CG2" s="61">
        <v>4.9500000000000003E-7</v>
      </c>
      <c r="CH2" s="61">
        <v>3.8957458E-2</v>
      </c>
      <c r="CI2" s="61">
        <v>2.5328759999999999E-3</v>
      </c>
      <c r="CJ2" s="61">
        <v>3.1532200000000001</v>
      </c>
      <c r="CK2" s="61">
        <v>1.0910952E-2</v>
      </c>
      <c r="CL2" s="61">
        <v>2.7207596000000001</v>
      </c>
      <c r="CM2" s="61">
        <v>3.0755005</v>
      </c>
      <c r="CN2" s="61">
        <v>2168.8076000000001</v>
      </c>
      <c r="CO2" s="61">
        <v>3830.1282000000001</v>
      </c>
      <c r="CP2" s="61">
        <v>2107.7593000000002</v>
      </c>
      <c r="CQ2" s="61">
        <v>839.50806</v>
      </c>
      <c r="CR2" s="61">
        <v>409.67203000000001</v>
      </c>
      <c r="CS2" s="61">
        <v>501.34586000000002</v>
      </c>
      <c r="CT2" s="61">
        <v>2138.1876999999999</v>
      </c>
      <c r="CU2" s="61">
        <v>1351.3447000000001</v>
      </c>
      <c r="CV2" s="61">
        <v>1594.0626</v>
      </c>
      <c r="CW2" s="61">
        <v>1452.4398000000001</v>
      </c>
      <c r="CX2" s="61">
        <v>404.41455000000002</v>
      </c>
      <c r="CY2" s="61">
        <v>2777.1023</v>
      </c>
      <c r="CZ2" s="61">
        <v>1326.1719000000001</v>
      </c>
      <c r="DA2" s="61">
        <v>3024.4045000000001</v>
      </c>
      <c r="DB2" s="61">
        <v>2943.393</v>
      </c>
      <c r="DC2" s="61">
        <v>4387.5604999999996</v>
      </c>
      <c r="DD2" s="61">
        <v>7206.2554</v>
      </c>
      <c r="DE2" s="61">
        <v>1319.8535999999999</v>
      </c>
      <c r="DF2" s="61">
        <v>3581.038</v>
      </c>
      <c r="DG2" s="61">
        <v>1660.2552000000001</v>
      </c>
      <c r="DH2" s="61">
        <v>104.04973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44.411900000000003</v>
      </c>
      <c r="B6">
        <f>BB2</f>
        <v>14.755763999999999</v>
      </c>
      <c r="C6">
        <f>BC2</f>
        <v>16.180181999999999</v>
      </c>
      <c r="D6">
        <f>BD2</f>
        <v>13.402903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21661</v>
      </c>
      <c r="C2" s="56">
        <f ca="1">YEAR(TODAY())-YEAR(B2)+IF(TODAY()&gt;=DATE(YEAR(TODAY()),MONTH(B2),DAY(B2)),0,-1)</f>
        <v>62</v>
      </c>
      <c r="E2" s="52">
        <v>164</v>
      </c>
      <c r="F2" s="53" t="s">
        <v>275</v>
      </c>
      <c r="G2" s="52">
        <v>60.7</v>
      </c>
      <c r="H2" s="51" t="s">
        <v>40</v>
      </c>
      <c r="I2" s="72">
        <f>ROUND(G3/E3^2,1)</f>
        <v>22.6</v>
      </c>
    </row>
    <row r="3" spans="1:9" x14ac:dyDescent="0.3">
      <c r="E3" s="51">
        <f>E2/100</f>
        <v>1.64</v>
      </c>
      <c r="F3" s="51" t="s">
        <v>39</v>
      </c>
      <c r="G3" s="51">
        <f>G2</f>
        <v>60.7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김성배, ID : H1900650)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14:51:24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164</v>
      </c>
      <c r="L12" s="129"/>
      <c r="M12" s="122">
        <f>'개인정보 및 신체계측 입력'!G2</f>
        <v>60.7</v>
      </c>
      <c r="N12" s="123"/>
      <c r="O12" s="118" t="s">
        <v>270</v>
      </c>
      <c r="P12" s="112"/>
      <c r="Q12" s="115">
        <f>'개인정보 및 신체계측 입력'!I2</f>
        <v>22.6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김성배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69.265000000000001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12.894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17.841000000000001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16.399999999999999</v>
      </c>
      <c r="L72" s="36" t="s">
        <v>52</v>
      </c>
      <c r="M72" s="36">
        <f>ROUND('DRIs DATA'!K8,1)</f>
        <v>5.4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94.55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160.38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132.26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118.5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89.53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334.3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143.94999999999999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2021-09-01T01:43:18Z</dcterms:modified>
</cp:coreProperties>
</file>