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<sst xmlns="http://schemas.openxmlformats.org/spreadsheetml/2006/main" count="692" uniqueCount="337">
  <si>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</si>
  <si>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</si>
  <si>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</si>
  <si>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</si>
  <si>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</si>
  <si>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</si>
  <si>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</si>
  <si>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</si>
  <si>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</si>
  <si>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</si>
  <si>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</si>
  <si>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</si>
  <si>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</si>
  <si>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</si>
  <si>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</si>
  <si>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</si>
  <si>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</si>
  <si>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</si>
  <si>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</si>
  <si>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</si>
  <si>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</si>
  <si>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</si>
  <si>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</si>
  <si>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</si>
  <si>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</si>
  <si>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</si>
  <si>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</si>
  <si>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</si>
  <si>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</si>
  <si>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</si>
  <si>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</si>
  <si>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</si>
  <si>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</si>
  <si>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</si>
  <si>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</si>
  <si>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</si>
  <si>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</si>
  <si>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</si>
  <si>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</si>
  <si>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</si>
  <si>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</si>
  <si>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</si>
  <si>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</si>
  <si>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</si>
  <si>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</si>
  <si>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</si>
  <si>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</si>
  <si>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</si>
  <si>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</si>
  <si>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</si>
  <si>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</si>
  <si>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</si>
  <si>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</si>
  <si>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</si>
  <si>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</si>
  <si>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</si>
  <si>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</si>
  <si>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</si>
  <si>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</si>
  <si>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</si>
  <si>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</si>
  <si>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</si>
  <si>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</si>
  <si>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</si>
  <si>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</si>
  <si>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</si>
  <si>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</si>
  <si>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</si>
  <si>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</si>
  <si>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</si>
  <si>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</si>
  <si>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</si>
  <si>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</si>
  <si>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</si>
  <si>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</si>
  <si>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</si>
  <si>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</si>
  <si>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</si>
  <si>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</si>
  <si>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</si>
  <si>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</si>
  <si>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</si>
  <si>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</si>
  <si>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</si>
  <si>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</si>
  <si>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</si>
  <si>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</si>
  <si>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</si>
  <si>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</si>
  <si>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</si>
  <si>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</si>
  <si>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</si>
  <si>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</si>
  <si>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</si>
  <si>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</si>
  <si>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</si>
  <si>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</si>
  <si>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</si>
  <si>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</si>
  <si>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</si>
  <si>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</si>
  <si>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</si>
  <si>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</si>
  <si>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</si>
  <si>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</si>
  <si>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</si>
  <si>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</si>
  <si>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</si>
  <si>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</si>
  <si>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</si>
  <si>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</si>
  <si>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</si>
  <si>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</si>
  <si>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</si>
  <si>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</si>
  <si>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</si>
  <si>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</si>
  <si>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</si>
  <si>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</si>
  <si>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</si>
  <si>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</si>
  <si>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</si>
  <si>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</si>
  <si>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</si>
  <si>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</si>
  <si>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</si>
  <si>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</si>
  <si>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</si>
  <si>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</si>
  <si>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</si>
  <si>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</si>
  <si>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</si>
  <si>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</si>
  <si>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</si>
  <si>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</si>
  <si>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</si>
  <si>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</si>
  <si>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</si>
  <si>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</si>
  <si>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</si>
  <si>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</si>
  <si>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</si>
  <si>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</si>
  <si>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</si>
  <si>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</si>
  <si>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</si>
  <si>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</si>
  <si>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</si>
  <si>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</si>
  <si>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</si>
  <si>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</si>
  <si>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</si>
  <si>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</si>
  <si>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</si>
  <si>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</si>
  <si>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</si>
  <si>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</si>
  <si>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</si>
  <si>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</si>
  <si>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</si>
  <si>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</si>
  <si>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</si>
  <si>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</si>
  <si>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</si>
  <si>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</si>
  <si>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</si>
  <si>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</si>
  <si>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</si>
  <si>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</si>
  <si>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</si>
  <si>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</si>
  <si>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</si>
  <si>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</si>
  <si>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</si>
  <si>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</si>
  <si>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</si>
  <si>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</si>
  <si>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</si>
  <si>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</si>
  <si>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</si>
  <si>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</si>
  <si>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</si>
  <si>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</si>
  <si>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</si>
  <si>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</si>
  <si>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</si>
  <si>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</si>
  <si>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</si>
  <si>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</si>
  <si>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</si>
  <si>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</si>
  <si>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</si>
  <si>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</si>
  <si>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</si>
  <si>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</si>
  <si>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</si>
  <si>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</si>
  <si>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</si>
  <si>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</si>
  <si>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</si>
  <si>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</si>
  <si>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</si>
  <si>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</si>
  <si>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</si>
  <si>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</si>
  <si>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</si>
  <si>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</si>
  <si>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</si>
  <si>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</si>
  <si>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</si>
  <si>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</si>
  <si>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</si>
  <si>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</si>
  <si>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</si>
  <si>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</si>
  <si>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</si>
  <si>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</si>
  <si>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</si>
  <si>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</si>
  <si>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</si>
  <si>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</si>
  <si>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</si>
  <si>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</si>
  <si>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</si>
  <si>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</si>
  <si>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</si>
  <si>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</si>
  <si>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</si>
  <si>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</si>
  <si>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</si>
  <si>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</si>
  <si>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</si>
  <si>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</si>
  <si>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</si>
  <si>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</si>
  <si>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</si>
  <si>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</si>
  <si>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</si>
  <si>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</si>
  <si>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</si>
  <si>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</si>
  <si>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</si>
  <si>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</si>
  <si>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</si>
  <si>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</si>
  <si>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</si>
  <si>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</si>
  <si>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</si>
  <si>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</si>
  <si>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</si>
  <si>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</si>
  <si>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</si>
  <si>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</si>
  <si>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</si>
  <si>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</si>
  <si>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</si>
  <si>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</si>
  <si>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</si>
  <si>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</si>
  <si>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</si>
  <si>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</si>
  <si>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</si>
  <si>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</si>
  <si>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</si>
  <si>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</si>
  <si>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</si>
  <si>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</si>
  <si>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</si>
  <si>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</si>
  <si>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</si>
  <si>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</si>
  <si>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</si>
  <si>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</si>
  <si>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</si>
  <si>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</si>
  <si>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</si>
  <si>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</si>
  <si>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</si>
  <si>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</si>
  <si>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</si>
  <si>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</si>
  <si>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</si>
  <si>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</si>
  <si>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</si>
  <si>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</si>
  <si>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</si>
  <si>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</si>
  <si>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</si>
  <si>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</si>
  <si>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</si>
  <si>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</si>
  <si>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</si>
  <si>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</si>
  <si>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</si>
  <si>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</si>
  <si>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</si>
  <si>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</si>
  <si>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</si>
  <si>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</si>
  <si>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</si>
  <si>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</si>
  <si>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</si>
  <si>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</si>
  <si>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</si>
  <si>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</si>
  <si>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</si>
  <si>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</si>
  <si>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</si>
  <si>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</si>
  <si>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</si>
  <si>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</si>
  <si>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</si>
  <si>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</si>
  <si>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</si>
  <si>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</si>
  <si>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</si>
  <si>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</si>
  <si>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</si>
  <si>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</si>
  <si>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</si>
  <si>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</si>
  <si>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</si>
  <si>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</si>
  <si>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</si>
  <si>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</si>
  <si>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</si>
  <si>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</si>
  <si>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</si>
  <si>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</si>
  <si>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</si>
  <si>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</si>
  <si>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</si>
  <si>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</si>
  <si>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주점임, ID : H1900651)</t>
  </si>
  <si>
    <t>2021년 08월 31일 14:54:12</t>
  </si>
  <si>
    <t>H1900651</t>
  </si>
  <si>
    <t>주점임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</si>
</sst>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27.204343999999999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0.90985760000000004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0.26427314000000002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551.20983999999999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1305.4238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14.3935175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58.491225999999997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4.93574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3173.6172000000001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0.54527369999999997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1.9922469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11.51408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24.151651000000001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37.872562000000002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1.7</c:v>
                </c:pt>
                <c:pt idx="1">
                  <c:v>8.0090000000000003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2.9418297</c:v>
                </c:pt>
                <c:pt idx="1">
                  <c:v>3.3435809999999999</c:v>
                </c:pt>
                <c:pt idx="2">
                  <c:v>4.8442949999999998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320.20049999999998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5.9859933999999999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83.762</c:v>
                </c:pt>
                <c:pt idx="1">
                  <c:v>4.7910000000000004</c:v>
                </c:pt>
                <c:pt idx="2">
                  <c:v>11.446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1021.0323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85.368160000000003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151.70105000000001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0.91412110000000002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946.09533999999996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6.6689404999999997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0.89336190000000004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75.381540000000001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0.49117052999999999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8.9209379999999996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0.89336190000000004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258.21289999999999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1.5921688000000001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주점임, ID : H1900651)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14:54:12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1021.0323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27.204343999999999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11.51408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83.762</v>
      </c>
      <c r="G8" s="59">
        <f>'DRIs DATA 입력'!G8</f>
        <v>4.7910000000000004</v>
      </c>
      <c r="H8" s="59">
        <f>'DRIs DATA 입력'!H8</f>
        <v>11.446</v>
      </c>
      <c r="I8" s="46"/>
      <c r="J8" s="59" t="s">
        <v>215</v>
      </c>
      <c r="K8" s="59">
        <f>'DRIs DATA 입력'!K8</f>
        <v>1.7</v>
      </c>
      <c r="L8" s="59">
        <f>'DRIs DATA 입력'!L8</f>
        <v>8.0090000000000003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320.20049999999998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5.9859933999999999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0.91412110000000002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75.381540000000001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85.368160000000003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0.69826083999999999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0.49117052999999999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8.9209379999999996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0.89336190000000004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258.21289999999999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1.5921688000000001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0.90985760000000004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0.26427314000000002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151.70105000000001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551.20983999999999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946.09533999999996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1305.4238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14.3935175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58.491225999999997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6.6689404999999997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4.93574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3173.6172000000001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0.54527369999999997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1.9922469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24.151651000000001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37.872562000000002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0" sqref="L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1800</v>
      </c>
      <c r="C6" s="65">
        <v>1021.0323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50</v>
      </c>
      <c r="Q6" s="65">
        <v>0</v>
      </c>
      <c r="R6" s="65">
        <v>0</v>
      </c>
      <c r="S6" s="65">
        <v>27.204343999999999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11.51408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83.762</v>
      </c>
      <c r="G8" s="65">
        <v>4.7910000000000004</v>
      </c>
      <c r="H8" s="65">
        <v>11.446</v>
      </c>
      <c r="J8" s="65" t="s">
        <v>309</v>
      </c>
      <c r="K8" s="65">
        <v>1.7</v>
      </c>
      <c r="L8" s="65">
        <v>8.0090000000000003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320.20049999999998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5.9859933999999999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0.91412110000000002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75.381540000000001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85.368160000000003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0.69826083999999999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0.49117052999999999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8.9209379999999996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0.89336190000000004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258.21289999999999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1.5921688000000001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0.90985760000000004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0.26427314000000002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151.70105000000001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551.20983999999999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946.09533999999996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1305.4238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14.3935175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58.491225999999997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6.6689404999999997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4.93574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3173.6172000000001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0.54527369999999997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1.9922469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24.151651000000001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37.872562000000002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58</v>
      </c>
      <c r="E2" s="61">
        <v>1021.0323</v>
      </c>
      <c r="F2" s="61">
        <v>199.07454999999999</v>
      </c>
      <c r="G2" s="61">
        <v>11.386742999999999</v>
      </c>
      <c r="H2" s="61">
        <v>6.392836</v>
      </c>
      <c r="I2" s="61">
        <v>4.9939070000000001</v>
      </c>
      <c r="J2" s="61">
        <v>27.204343999999999</v>
      </c>
      <c r="K2" s="61">
        <v>19.191557</v>
      </c>
      <c r="L2" s="61">
        <v>8.0127860000000002</v>
      </c>
      <c r="M2" s="61">
        <v>11.51408</v>
      </c>
      <c r="N2" s="61">
        <v>1.2683297</v>
      </c>
      <c r="O2" s="61">
        <v>6.94008</v>
      </c>
      <c r="P2" s="61">
        <v>805.0847</v>
      </c>
      <c r="Q2" s="61">
        <v>6.3484974000000003</v>
      </c>
      <c r="R2" s="61">
        <v>320.20049999999998</v>
      </c>
      <c r="S2" s="61">
        <v>38.744</v>
      </c>
      <c r="T2" s="61">
        <v>3377.4722000000002</v>
      </c>
      <c r="U2" s="61">
        <v>0.91412110000000002</v>
      </c>
      <c r="V2" s="61">
        <v>5.9859933999999999</v>
      </c>
      <c r="W2" s="61">
        <v>75.381540000000001</v>
      </c>
      <c r="X2" s="61">
        <v>85.368160000000003</v>
      </c>
      <c r="Y2" s="61">
        <v>0.69826083999999999</v>
      </c>
      <c r="Z2" s="61">
        <v>0.49117052999999999</v>
      </c>
      <c r="AA2" s="61">
        <v>8.9209379999999996</v>
      </c>
      <c r="AB2" s="61">
        <v>0.89336190000000004</v>
      </c>
      <c r="AC2" s="61">
        <v>258.21289999999999</v>
      </c>
      <c r="AD2" s="61">
        <v>1.5921688000000001</v>
      </c>
      <c r="AE2" s="61">
        <v>0.90985760000000004</v>
      </c>
      <c r="AF2" s="61">
        <v>0.26427314000000002</v>
      </c>
      <c r="AG2" s="61">
        <v>151.70105000000001</v>
      </c>
      <c r="AH2" s="61">
        <v>112.941605</v>
      </c>
      <c r="AI2" s="61">
        <v>38.759444999999999</v>
      </c>
      <c r="AJ2" s="61">
        <v>551.20983999999999</v>
      </c>
      <c r="AK2" s="61">
        <v>946.09533999999996</v>
      </c>
      <c r="AL2" s="61">
        <v>14.3935175</v>
      </c>
      <c r="AM2" s="61">
        <v>1305.4238</v>
      </c>
      <c r="AN2" s="61">
        <v>58.491225999999997</v>
      </c>
      <c r="AO2" s="61">
        <v>6.6689404999999997</v>
      </c>
      <c r="AP2" s="61">
        <v>5.4865959999999996</v>
      </c>
      <c r="AQ2" s="61">
        <v>1.1823446</v>
      </c>
      <c r="AR2" s="61">
        <v>4.93574</v>
      </c>
      <c r="AS2" s="61">
        <v>3173.6172000000001</v>
      </c>
      <c r="AT2" s="61">
        <v>0.54527369999999997</v>
      </c>
      <c r="AU2" s="61">
        <v>1.9922469</v>
      </c>
      <c r="AV2" s="61">
        <v>24.151651000000001</v>
      </c>
      <c r="AW2" s="61">
        <v>37.872562000000002</v>
      </c>
      <c r="AX2" s="61">
        <v>2.3580831999999999E-2</v>
      </c>
      <c r="AY2" s="61">
        <v>0.27236670000000002</v>
      </c>
      <c r="AZ2" s="61">
        <v>117.20792</v>
      </c>
      <c r="BA2" s="61">
        <v>11.137999000000001</v>
      </c>
      <c r="BB2" s="61">
        <v>2.9418297</v>
      </c>
      <c r="BC2" s="61">
        <v>3.3435809999999999</v>
      </c>
      <c r="BD2" s="61">
        <v>4.8442949999999998</v>
      </c>
      <c r="BE2" s="61">
        <v>0.45459234999999998</v>
      </c>
      <c r="BF2" s="61">
        <v>2.759989</v>
      </c>
      <c r="BG2" s="61">
        <v>1.1518281E-3</v>
      </c>
      <c r="BH2" s="61">
        <v>1.4795959000000001E-3</v>
      </c>
      <c r="BI2" s="61">
        <v>1.2812924E-3</v>
      </c>
      <c r="BJ2" s="61">
        <v>1.3788843E-2</v>
      </c>
      <c r="BK2" s="61">
        <v>8.8602166000000004E-5</v>
      </c>
      <c r="BL2" s="61">
        <v>2.7247202000000002E-2</v>
      </c>
      <c r="BM2" s="61">
        <v>0.42614410000000003</v>
      </c>
      <c r="BN2" s="61">
        <v>0.10308175</v>
      </c>
      <c r="BO2" s="61">
        <v>10.630393</v>
      </c>
      <c r="BP2" s="61">
        <v>1.4469647000000001</v>
      </c>
      <c r="BQ2" s="61">
        <v>4.0701413000000004</v>
      </c>
      <c r="BR2" s="61">
        <v>14.486596</v>
      </c>
      <c r="BS2" s="61">
        <v>8.5779379999999996</v>
      </c>
      <c r="BT2" s="61">
        <v>1.3375089</v>
      </c>
      <c r="BU2" s="61">
        <v>9.6619903000000004E-4</v>
      </c>
      <c r="BV2" s="61">
        <v>1.0114685E-2</v>
      </c>
      <c r="BW2" s="61">
        <v>0.10122059999999999</v>
      </c>
      <c r="BX2" s="61">
        <v>0.23225170000000001</v>
      </c>
      <c r="BY2" s="61">
        <v>3.4284793000000001E-2</v>
      </c>
      <c r="BZ2" s="61">
        <v>9.2438414999999993E-5</v>
      </c>
      <c r="CA2" s="61">
        <v>0.37820387</v>
      </c>
      <c r="CB2" s="61">
        <v>5.0235810000000001E-3</v>
      </c>
      <c r="CC2" s="61">
        <v>8.9192900000000006E-2</v>
      </c>
      <c r="CD2" s="61">
        <v>0.21601587999999999</v>
      </c>
      <c r="CE2" s="61">
        <v>2.3001497999999999E-2</v>
      </c>
      <c r="CF2" s="61">
        <v>7.6237739999999998E-2</v>
      </c>
      <c r="CG2" s="61">
        <v>0</v>
      </c>
      <c r="CH2" s="61">
        <v>1.3899549000000001E-2</v>
      </c>
      <c r="CI2" s="61">
        <v>6.3703726000000002E-3</v>
      </c>
      <c r="CJ2" s="61">
        <v>0.56239669999999997</v>
      </c>
      <c r="CK2" s="61">
        <v>6.1768140000000001E-3</v>
      </c>
      <c r="CL2" s="61">
        <v>0.14891414</v>
      </c>
      <c r="CM2" s="61">
        <v>0.40073164999999999</v>
      </c>
      <c r="CN2" s="61">
        <v>1071.0961</v>
      </c>
      <c r="CO2" s="61">
        <v>1845.779</v>
      </c>
      <c r="CP2" s="61">
        <v>826.57324000000006</v>
      </c>
      <c r="CQ2" s="61">
        <v>312.86919999999998</v>
      </c>
      <c r="CR2" s="61">
        <v>212.81147999999999</v>
      </c>
      <c r="CS2" s="61">
        <v>244.21283</v>
      </c>
      <c r="CT2" s="61">
        <v>1071.0996</v>
      </c>
      <c r="CU2" s="61">
        <v>555.20870000000002</v>
      </c>
      <c r="CV2" s="61">
        <v>785.28093999999999</v>
      </c>
      <c r="CW2" s="61">
        <v>589.71270000000004</v>
      </c>
      <c r="CX2" s="61">
        <v>187.30287000000001</v>
      </c>
      <c r="CY2" s="61">
        <v>1433.6763000000001</v>
      </c>
      <c r="CZ2" s="61">
        <v>512.73599999999999</v>
      </c>
      <c r="DA2" s="61">
        <v>1571.7321999999999</v>
      </c>
      <c r="DB2" s="61">
        <v>1605.298</v>
      </c>
      <c r="DC2" s="61">
        <v>2238.3577</v>
      </c>
      <c r="DD2" s="61">
        <v>3562.9050000000002</v>
      </c>
      <c r="DE2" s="61">
        <v>633.48180000000002</v>
      </c>
      <c r="DF2" s="61">
        <v>1810.2141999999999</v>
      </c>
      <c r="DG2" s="61">
        <v>779.04974000000004</v>
      </c>
      <c r="DH2" s="61">
        <v>15.556224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11.137999000000001</v>
      </c>
      <c r="B6">
        <f>BB2</f>
        <v>2.9418297</v>
      </c>
      <c r="C6">
        <f>BC2</f>
        <v>3.3435809999999999</v>
      </c>
      <c r="D6">
        <f>BD2</f>
        <v>4.8442949999999998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10" sqref="B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23161</v>
      </c>
      <c r="C2" s="56">
        <f ca="1">YEAR(TODAY())-YEAR(B2)+IF(TODAY()&gt;=DATE(YEAR(TODAY()),MONTH(B2),DAY(B2)),0,-1)</f>
        <v>58</v>
      </c>
      <c r="E2" s="52">
        <v>161.30000000000001</v>
      </c>
      <c r="F2" s="53" t="s">
        <v>275</v>
      </c>
      <c r="G2" s="52">
        <v>69.900000000000006</v>
      </c>
      <c r="H2" s="51" t="s">
        <v>40</v>
      </c>
      <c r="I2" s="72">
        <f>ROUND(G3/E3^2,1)</f>
        <v>26.9</v>
      </c>
    </row>
    <row r="3" spans="1:9" x14ac:dyDescent="0.3">
      <c r="E3" s="51">
        <f>E2/100</f>
        <v>1.6130000000000002</v>
      </c>
      <c r="F3" s="51" t="s">
        <v>39</v>
      </c>
      <c r="G3" s="51">
        <f>G2</f>
        <v>69.900000000000006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주점임, ID : H1900651)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14:54:12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161.30000000000001</v>
      </c>
      <c r="L12" s="129"/>
      <c r="M12" s="122">
        <f>'개인정보 및 신체계측 입력'!G2</f>
        <v>69.900000000000006</v>
      </c>
      <c r="N12" s="123"/>
      <c r="O12" s="118" t="s">
        <v>270</v>
      </c>
      <c r="P12" s="112"/>
      <c r="Q12" s="115">
        <f>'개인정보 및 신체계측 입력'!I2</f>
        <v>26.9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주점임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83.762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4.7910000000000004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11.446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</v>
      </c>
      <c r="L72" s="36" t="s">
        <v>52</v>
      </c>
      <c r="M72" s="36">
        <f>ROUND('DRIs DATA'!K8,1)</f>
        <v>1.7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42.69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49.88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85.37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59.56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18.96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63.07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66.69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2021-09-01T01:44:22Z</dcterms:modified>
</cp:coreProperties>
</file>