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<sst xmlns="http://schemas.openxmlformats.org/spreadsheetml/2006/main" count="692" uniqueCount="337">
  <si>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</si>
  <si>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</si>
  <si>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</si>
  <si>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</si>
  <si>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</si>
  <si>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</si>
  <si>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</si>
  <si>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</si>
  <si>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</si>
  <si>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</si>
  <si>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</si>
  <si>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</si>
  <si>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</si>
  <si>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</si>
  <si>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</si>
  <si>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</si>
  <si>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</si>
  <si>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</si>
  <si>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</si>
  <si>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</si>
  <si>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</si>
  <si>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</si>
  <si>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</si>
  <si>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</si>
  <si>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</si>
  <si>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</si>
  <si>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</si>
  <si>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</si>
  <si>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</si>
  <si>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</si>
  <si>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</si>
  <si>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</si>
  <si>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</si>
  <si>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</si>
  <si>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</si>
  <si>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</si>
  <si>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</si>
  <si>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</si>
  <si>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</si>
  <si>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</si>
  <si>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</si>
  <si>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</si>
  <si>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</si>
  <si>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</si>
  <si>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</si>
  <si>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</si>
  <si>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</si>
  <si>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</si>
  <si>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</si>
  <si>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</si>
  <si>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</si>
  <si>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</si>
  <si>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</si>
  <si>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</si>
  <si>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</si>
  <si>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</si>
  <si>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</si>
  <si>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</si>
  <si>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</si>
  <si>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</si>
  <si>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</si>
  <si>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</si>
  <si>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</si>
  <si>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</si>
  <si>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</si>
  <si>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</si>
  <si>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</si>
  <si>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</si>
  <si>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</si>
  <si>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</si>
  <si>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</si>
  <si>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</si>
  <si>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</si>
  <si>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</si>
  <si>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</si>
  <si>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</si>
  <si>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</si>
  <si>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</si>
  <si>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</si>
  <si>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</si>
  <si>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</si>
  <si>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</si>
  <si>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</si>
  <si>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</si>
  <si>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</si>
  <si>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</si>
  <si>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</si>
  <si>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</si>
  <si>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</si>
  <si>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</si>
  <si>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</si>
  <si>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</si>
  <si>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</si>
  <si>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</si>
  <si>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</si>
  <si>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</si>
  <si>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</si>
  <si>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</si>
  <si>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</si>
  <si>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</si>
  <si>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</si>
  <si>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</si>
  <si>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</si>
  <si>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</si>
  <si>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</si>
  <si>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</si>
  <si>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</si>
  <si>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</si>
  <si>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</si>
  <si>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</si>
  <si>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</si>
  <si>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</si>
  <si>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</si>
  <si>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</si>
  <si>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</si>
  <si>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</si>
  <si>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</si>
  <si>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</si>
  <si>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</si>
  <si>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</si>
  <si>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</si>
  <si>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</si>
  <si>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</si>
  <si>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</si>
  <si>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</si>
  <si>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</si>
  <si>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</si>
  <si>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</si>
  <si>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</si>
  <si>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</si>
  <si>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</si>
  <si>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</si>
  <si>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</si>
  <si>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</si>
  <si>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</si>
  <si>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</si>
  <si>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</si>
  <si>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</si>
  <si>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</si>
  <si>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</si>
  <si>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</si>
  <si>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</si>
  <si>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</si>
  <si>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</si>
  <si>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</si>
  <si>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</si>
  <si>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</si>
  <si>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</si>
  <si>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</si>
  <si>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</si>
  <si>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</si>
  <si>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</si>
  <si>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</si>
  <si>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</si>
  <si>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</si>
  <si>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</si>
  <si>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</si>
  <si>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</si>
  <si>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</si>
  <si>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</si>
  <si>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</si>
  <si>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</si>
  <si>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</si>
  <si>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</si>
  <si>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</si>
  <si>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</si>
  <si>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</si>
  <si>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</si>
  <si>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</si>
  <si>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</si>
  <si>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</si>
  <si>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</si>
  <si>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</si>
  <si>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</si>
  <si>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</si>
  <si>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</si>
  <si>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</si>
  <si>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</si>
  <si>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</si>
  <si>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</si>
  <si>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</si>
  <si>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</si>
  <si>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</si>
  <si>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</si>
  <si>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</si>
  <si>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</si>
  <si>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</si>
  <si>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</si>
  <si>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</si>
  <si>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</si>
  <si>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</si>
  <si>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</si>
  <si>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</si>
  <si>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</si>
  <si>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</si>
  <si>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</si>
  <si>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</si>
  <si>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</si>
  <si>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</si>
  <si>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</si>
  <si>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</si>
  <si>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</si>
  <si>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</si>
  <si>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</si>
  <si>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</si>
  <si>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</si>
  <si>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</si>
  <si>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</si>
  <si>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</si>
  <si>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</si>
  <si>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</si>
  <si>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</si>
  <si>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</si>
  <si>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</si>
  <si>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</si>
  <si>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</si>
  <si>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</si>
  <si>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</si>
  <si>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</si>
  <si>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</si>
  <si>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</si>
  <si>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</si>
  <si>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</si>
  <si>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</si>
  <si>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</si>
  <si>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</si>
  <si>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</si>
  <si>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</si>
  <si>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</si>
  <si>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</si>
  <si>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</si>
  <si>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</si>
  <si>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</si>
  <si>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</si>
  <si>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</si>
  <si>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</si>
  <si>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</si>
  <si>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</si>
  <si>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</si>
  <si>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</si>
  <si>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</si>
  <si>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</si>
  <si>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</si>
  <si>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</si>
  <si>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</si>
  <si>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</si>
  <si>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</si>
  <si>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</si>
  <si>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</si>
  <si>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</si>
  <si>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</si>
  <si>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</si>
  <si>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</si>
  <si>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</si>
  <si>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</si>
  <si>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</si>
  <si>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</si>
  <si>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</si>
  <si>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</si>
  <si>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</si>
  <si>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</si>
  <si>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</si>
  <si>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</si>
  <si>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</si>
  <si>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</si>
  <si>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</si>
  <si>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</si>
  <si>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</si>
  <si>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</si>
  <si>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</si>
  <si>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</si>
  <si>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</si>
  <si>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</si>
  <si>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</si>
  <si>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</si>
  <si>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</si>
  <si>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</si>
  <si>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</si>
  <si>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</si>
  <si>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</si>
  <si>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</si>
  <si>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</si>
  <si>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</si>
  <si>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</si>
  <si>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</si>
  <si>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</si>
  <si>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</si>
  <si>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</si>
  <si>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</si>
  <si>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</si>
  <si>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</si>
  <si>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</si>
  <si>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</si>
  <si>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</si>
  <si>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</si>
  <si>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</si>
  <si>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</si>
  <si>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</si>
  <si>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</si>
  <si>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</si>
  <si>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</si>
  <si>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</si>
  <si>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</si>
  <si>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</si>
  <si>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</si>
  <si>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</si>
  <si>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</si>
  <si>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</si>
  <si>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</si>
  <si>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</si>
  <si>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</si>
  <si>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</si>
  <si>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</si>
  <si>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</si>
  <si>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</si>
  <si>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</si>
  <si>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</si>
  <si>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</si>
  <si>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</si>
  <si>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</si>
  <si>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</si>
  <si>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</si>
  <si>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</si>
  <si>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</si>
  <si>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</si>
  <si>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</si>
  <si>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</si>
  <si>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</si>
  <si>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</si>
  <si>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</si>
  <si>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</si>
  <si>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</si>
  <si>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</si>
  <si>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김시연, ID : H1900654)</t>
  </si>
  <si>
    <t>2021년 08월 31일 14:59:12</t>
  </si>
  <si>
    <t>H1900654</t>
  </si>
  <si>
    <t>김시연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</si>
</sst>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21.404340000000001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0.73998019999999998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0.38353799999999999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359.63524999999998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848.44389999999999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56.916297999999998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45.558100000000003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3.0732803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645.20609999999999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0.21292802999999999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0.80983159999999998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6.1202379999999996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88.155029999999996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22.455269999999999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2.3069999999999999</c:v>
                </c:pt>
                <c:pt idx="1">
                  <c:v>9.1890000000000001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4.6678810000000004</c:v>
                </c:pt>
                <c:pt idx="1">
                  <c:v>4.9076740000000001</c:v>
                </c:pt>
                <c:pt idx="2">
                  <c:v>3.1766749999999999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83.230643999999998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4.4144616000000001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71.706000000000003</c:v>
                </c:pt>
                <c:pt idx="1">
                  <c:v>11.288</c:v>
                </c:pt>
                <c:pt idx="2">
                  <c:v>17.006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753.25194999999997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30.089452999999999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148.06970000000001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1.0811435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1143.9505999999999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3.9251214999999999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0.54330129999999999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46.562114999999999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0.47911452999999998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5.8507569999999998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0.54330129999999999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159.40761000000001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2.1094271999999998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김시연, ID : H1900654)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14:59:12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753.25194999999997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21.404340000000001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6.1202379999999996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71.706000000000003</v>
      </c>
      <c r="G8" s="59">
        <f>'DRIs DATA 입력'!G8</f>
        <v>11.288</v>
      </c>
      <c r="H8" s="59">
        <f>'DRIs DATA 입력'!H8</f>
        <v>17.006</v>
      </c>
      <c r="I8" s="46"/>
      <c r="J8" s="59" t="s">
        <v>215</v>
      </c>
      <c r="K8" s="59">
        <f>'DRIs DATA 입력'!K8</f>
        <v>2.3069999999999999</v>
      </c>
      <c r="L8" s="59">
        <f>'DRIs DATA 입력'!L8</f>
        <v>9.1890000000000001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83.230643999999998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4.4144616000000001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1.0811435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46.562114999999999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30.089452999999999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0.46787286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0.47911452999999998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5.8507569999999998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0.54330129999999999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159.40761000000001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2.1094271999999998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0.73998019999999998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0.38353799999999999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148.06970000000001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359.63524999999998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1143.9505999999999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848.44389999999999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56.916297999999998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45.558100000000003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3.9251214999999999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3.0732803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645.20609999999999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0.21292802999999999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0.80983159999999998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88.155029999999996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22.455269999999999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0" sqref="H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1900</v>
      </c>
      <c r="C6" s="65">
        <v>753.25194999999997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21.404340000000001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6.1202379999999996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71.706000000000003</v>
      </c>
      <c r="G8" s="65">
        <v>11.288</v>
      </c>
      <c r="H8" s="65">
        <v>17.006</v>
      </c>
      <c r="J8" s="65" t="s">
        <v>309</v>
      </c>
      <c r="K8" s="65">
        <v>2.3069999999999999</v>
      </c>
      <c r="L8" s="65">
        <v>9.1890000000000001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450</v>
      </c>
      <c r="C16" s="65">
        <v>650</v>
      </c>
      <c r="D16" s="65">
        <v>0</v>
      </c>
      <c r="E16" s="65">
        <v>3000</v>
      </c>
      <c r="F16" s="65">
        <v>83.230643999999998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4.4144616000000001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1.0811435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46.562114999999999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30.089452999999999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0.46787286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0.47911452999999998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5.8507569999999998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0.54330129999999999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159.40761000000001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2.1094271999999998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0.73998019999999998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0.38353799999999999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148.06970000000001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359.63524999999998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1143.9505999999999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848.44389999999999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56.916297999999998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45.558100000000003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3.9251214999999999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3.0732803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645.20609999999999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0.21292802999999999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0.80983159999999998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88.155029999999996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22.455269999999999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32</v>
      </c>
      <c r="E2" s="61">
        <v>753.25194999999997</v>
      </c>
      <c r="F2" s="61">
        <v>90.253559999999993</v>
      </c>
      <c r="G2" s="61">
        <v>14.208377</v>
      </c>
      <c r="H2" s="61">
        <v>4.7769259999999996</v>
      </c>
      <c r="I2" s="61">
        <v>9.4314509999999991</v>
      </c>
      <c r="J2" s="61">
        <v>21.404340000000001</v>
      </c>
      <c r="K2" s="61">
        <v>9.516133</v>
      </c>
      <c r="L2" s="61">
        <v>11.888207</v>
      </c>
      <c r="M2" s="61">
        <v>6.1202379999999996</v>
      </c>
      <c r="N2" s="61">
        <v>0.61278933000000002</v>
      </c>
      <c r="O2" s="61">
        <v>2.4957419999999999</v>
      </c>
      <c r="P2" s="61">
        <v>704.05913999999996</v>
      </c>
      <c r="Q2" s="61">
        <v>5.7350883000000001</v>
      </c>
      <c r="R2" s="61">
        <v>83.230643999999998</v>
      </c>
      <c r="S2" s="61">
        <v>27.108090000000001</v>
      </c>
      <c r="T2" s="61">
        <v>673.47069999999997</v>
      </c>
      <c r="U2" s="61">
        <v>1.0811435</v>
      </c>
      <c r="V2" s="61">
        <v>4.4144616000000001</v>
      </c>
      <c r="W2" s="61">
        <v>46.562114999999999</v>
      </c>
      <c r="X2" s="61">
        <v>30.089452999999999</v>
      </c>
      <c r="Y2" s="61">
        <v>0.46787286</v>
      </c>
      <c r="Z2" s="61">
        <v>0.47911452999999998</v>
      </c>
      <c r="AA2" s="61">
        <v>5.8507569999999998</v>
      </c>
      <c r="AB2" s="61">
        <v>0.54330129999999999</v>
      </c>
      <c r="AC2" s="61">
        <v>159.40761000000001</v>
      </c>
      <c r="AD2" s="61">
        <v>2.1094271999999998</v>
      </c>
      <c r="AE2" s="61">
        <v>0.73998019999999998</v>
      </c>
      <c r="AF2" s="61">
        <v>0.38353799999999999</v>
      </c>
      <c r="AG2" s="61">
        <v>148.06970000000001</v>
      </c>
      <c r="AH2" s="61">
        <v>73.824479999999994</v>
      </c>
      <c r="AI2" s="61">
        <v>74.245223999999993</v>
      </c>
      <c r="AJ2" s="61">
        <v>359.63524999999998</v>
      </c>
      <c r="AK2" s="61">
        <v>1143.9505999999999</v>
      </c>
      <c r="AL2" s="61">
        <v>56.916297999999998</v>
      </c>
      <c r="AM2" s="61">
        <v>848.44389999999999</v>
      </c>
      <c r="AN2" s="61">
        <v>45.558100000000003</v>
      </c>
      <c r="AO2" s="61">
        <v>3.9251214999999999</v>
      </c>
      <c r="AP2" s="61">
        <v>2.9426133999999999</v>
      </c>
      <c r="AQ2" s="61">
        <v>0.9825083</v>
      </c>
      <c r="AR2" s="61">
        <v>3.0732803</v>
      </c>
      <c r="AS2" s="61">
        <v>645.20609999999999</v>
      </c>
      <c r="AT2" s="61">
        <v>0.21292802999999999</v>
      </c>
      <c r="AU2" s="61">
        <v>0.80983159999999998</v>
      </c>
      <c r="AV2" s="61">
        <v>88.155029999999996</v>
      </c>
      <c r="AW2" s="61">
        <v>22.455269999999999</v>
      </c>
      <c r="AX2" s="61">
        <v>2.4191300999999998E-2</v>
      </c>
      <c r="AY2" s="61">
        <v>0.23629169999999999</v>
      </c>
      <c r="AZ2" s="61">
        <v>72.304794000000001</v>
      </c>
      <c r="BA2" s="61">
        <v>12.754454000000001</v>
      </c>
      <c r="BB2" s="61">
        <v>4.6678810000000004</v>
      </c>
      <c r="BC2" s="61">
        <v>4.9076740000000001</v>
      </c>
      <c r="BD2" s="61">
        <v>3.1766749999999999</v>
      </c>
      <c r="BE2" s="61">
        <v>0.12975512</v>
      </c>
      <c r="BF2" s="61">
        <v>0.68950840000000002</v>
      </c>
      <c r="BG2" s="61">
        <v>1.1518281E-3</v>
      </c>
      <c r="BH2" s="61">
        <v>1.1631465000000001E-2</v>
      </c>
      <c r="BI2" s="61">
        <v>8.6650159999999993E-3</v>
      </c>
      <c r="BJ2" s="61">
        <v>3.1878714000000002E-2</v>
      </c>
      <c r="BK2" s="61">
        <v>8.8602166000000004E-5</v>
      </c>
      <c r="BL2" s="61">
        <v>5.2104164000000001E-2</v>
      </c>
      <c r="BM2" s="61">
        <v>0.55163646</v>
      </c>
      <c r="BN2" s="61">
        <v>8.4599279999999999E-2</v>
      </c>
      <c r="BO2" s="61">
        <v>8.0364699999999996</v>
      </c>
      <c r="BP2" s="61">
        <v>1.1674618000000001</v>
      </c>
      <c r="BQ2" s="61">
        <v>2.5659542000000002</v>
      </c>
      <c r="BR2" s="61">
        <v>9.6714929999999999</v>
      </c>
      <c r="BS2" s="61">
        <v>7.2083159999999999</v>
      </c>
      <c r="BT2" s="61">
        <v>0.83375347</v>
      </c>
      <c r="BU2" s="61">
        <v>2.1579625000000002E-2</v>
      </c>
      <c r="BV2" s="61">
        <v>1.9216667999999999E-2</v>
      </c>
      <c r="BW2" s="61">
        <v>7.1467354999999996E-2</v>
      </c>
      <c r="BX2" s="61">
        <v>0.29421952000000001</v>
      </c>
      <c r="BY2" s="61">
        <v>8.1337960000000001E-2</v>
      </c>
      <c r="BZ2" s="61">
        <v>1.8237207E-4</v>
      </c>
      <c r="CA2" s="61">
        <v>0.16866096999999999</v>
      </c>
      <c r="CB2" s="61">
        <v>1.8409168E-2</v>
      </c>
      <c r="CC2" s="61">
        <v>0.23248513000000001</v>
      </c>
      <c r="CD2" s="61">
        <v>0.75127160000000004</v>
      </c>
      <c r="CE2" s="61">
        <v>7.8809399999999995E-3</v>
      </c>
      <c r="CF2" s="61">
        <v>5.3455019999999999E-2</v>
      </c>
      <c r="CG2" s="61">
        <v>0</v>
      </c>
      <c r="CH2" s="61">
        <v>4.7336830000000003E-2</v>
      </c>
      <c r="CI2" s="61">
        <v>0</v>
      </c>
      <c r="CJ2" s="61">
        <v>1.0123162999999999</v>
      </c>
      <c r="CK2" s="61">
        <v>1.3158319E-3</v>
      </c>
      <c r="CL2" s="61">
        <v>0.18892345999999999</v>
      </c>
      <c r="CM2" s="61">
        <v>0.61361719999999997</v>
      </c>
      <c r="CN2" s="61">
        <v>539.92773</v>
      </c>
      <c r="CO2" s="61">
        <v>962.57165999999995</v>
      </c>
      <c r="CP2" s="61">
        <v>590.49725000000001</v>
      </c>
      <c r="CQ2" s="61">
        <v>218.49236999999999</v>
      </c>
      <c r="CR2" s="61">
        <v>105.00756</v>
      </c>
      <c r="CS2" s="61">
        <v>119.89449</v>
      </c>
      <c r="CT2" s="61">
        <v>537.19104000000004</v>
      </c>
      <c r="CU2" s="61">
        <v>350.38240000000002</v>
      </c>
      <c r="CV2" s="61">
        <v>404.44614000000001</v>
      </c>
      <c r="CW2" s="61">
        <v>382.46251999999998</v>
      </c>
      <c r="CX2" s="61">
        <v>106.14627</v>
      </c>
      <c r="CY2" s="61">
        <v>689.64080000000001</v>
      </c>
      <c r="CZ2" s="61">
        <v>397.49329999999998</v>
      </c>
      <c r="DA2" s="61">
        <v>782.13329999999996</v>
      </c>
      <c r="DB2" s="61">
        <v>785.68566999999996</v>
      </c>
      <c r="DC2" s="61">
        <v>1000.4854</v>
      </c>
      <c r="DD2" s="61">
        <v>1793.5894000000001</v>
      </c>
      <c r="DE2" s="61">
        <v>526.95794999999998</v>
      </c>
      <c r="DF2" s="61">
        <v>922.64549999999997</v>
      </c>
      <c r="DG2" s="61">
        <v>399.71050000000002</v>
      </c>
      <c r="DH2" s="61">
        <v>33.312305000000002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12.754454000000001</v>
      </c>
      <c r="B6">
        <f>BB2</f>
        <v>4.6678810000000004</v>
      </c>
      <c r="C6">
        <f>BC2</f>
        <v>4.9076740000000001</v>
      </c>
      <c r="D6">
        <f>BD2</f>
        <v>3.1766749999999999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32571</v>
      </c>
      <c r="C2" s="56">
        <f ca="1">YEAR(TODAY())-YEAR(B2)+IF(TODAY()&gt;=DATE(YEAR(TODAY()),MONTH(B2),DAY(B2)),0,-1)</f>
        <v>32</v>
      </c>
      <c r="E2" s="52">
        <v>159.19999999999999</v>
      </c>
      <c r="F2" s="53" t="s">
        <v>275</v>
      </c>
      <c r="G2" s="52">
        <v>47.1</v>
      </c>
      <c r="H2" s="51" t="s">
        <v>40</v>
      </c>
      <c r="I2" s="72">
        <f>ROUND(G3/E3^2,1)</f>
        <v>18.600000000000001</v>
      </c>
    </row>
    <row r="3" spans="1:9" x14ac:dyDescent="0.3">
      <c r="E3" s="51">
        <f>E2/100</f>
        <v>1.5919999999999999</v>
      </c>
      <c r="F3" s="51" t="s">
        <v>39</v>
      </c>
      <c r="G3" s="51">
        <f>G2</f>
        <v>47.1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김시연, ID : H1900654)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14:59:12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32</v>
      </c>
      <c r="G12" s="137"/>
      <c r="H12" s="137"/>
      <c r="I12" s="137"/>
      <c r="K12" s="128">
        <f>'개인정보 및 신체계측 입력'!E2</f>
        <v>159.19999999999999</v>
      </c>
      <c r="L12" s="129"/>
      <c r="M12" s="122">
        <f>'개인정보 및 신체계측 입력'!G2</f>
        <v>47.1</v>
      </c>
      <c r="N12" s="123"/>
      <c r="O12" s="118" t="s">
        <v>270</v>
      </c>
      <c r="P12" s="112"/>
      <c r="Q12" s="115">
        <f>'개인정보 및 신체계측 입력'!I2</f>
        <v>18.600000000000001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김시연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71.706000000000003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11.288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17.006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9.1999999999999993</v>
      </c>
      <c r="L72" s="36" t="s">
        <v>52</v>
      </c>
      <c r="M72" s="36">
        <f>ROUND('DRIs DATA'!K8,1)</f>
        <v>2.2999999999999998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11.1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36.79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30.09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36.22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18.510000000000002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76.260000000000005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39.25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2021-09-01T01:48:25Z</dcterms:modified>
</cp:coreProperties>
</file>