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<sst xmlns="http://schemas.openxmlformats.org/spreadsheetml/2006/main" count="692" uniqueCount="337">
  <si>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</si>
  <si>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</si>
  <si>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</si>
  <si>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</si>
  <si>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</si>
  <si>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</si>
  <si>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</si>
  <si>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</si>
  <si>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</si>
  <si>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</si>
  <si>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</si>
  <si>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</si>
  <si>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</si>
  <si>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</si>
  <si>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</si>
  <si>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</si>
  <si>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</si>
  <si>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</si>
  <si>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</si>
  <si>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</si>
  <si>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</si>
  <si>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</si>
  <si>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</si>
  <si>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</si>
  <si>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</si>
  <si>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</si>
  <si>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</si>
  <si>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</si>
  <si>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</si>
  <si>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</si>
  <si>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</si>
  <si>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</si>
  <si>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</si>
  <si>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</si>
  <si>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</si>
  <si>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</si>
  <si>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</si>
  <si>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</si>
  <si>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</si>
  <si>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</si>
  <si>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</si>
  <si>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</si>
  <si>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</si>
  <si>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</si>
  <si>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</si>
  <si>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</si>
  <si>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</si>
  <si>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</si>
  <si>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</si>
  <si>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</si>
  <si>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</si>
  <si>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</si>
  <si>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</si>
  <si>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</si>
  <si>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</si>
  <si>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</si>
  <si>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</si>
  <si>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</si>
  <si>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</si>
  <si>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</si>
  <si>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</si>
  <si>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</si>
  <si>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</si>
  <si>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</si>
  <si>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</si>
  <si>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</si>
  <si>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</si>
  <si>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</si>
  <si>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</si>
  <si>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</si>
  <si>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</si>
  <si>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</si>
  <si>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</si>
  <si>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</si>
  <si>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</si>
  <si>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</si>
  <si>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</si>
  <si>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</si>
  <si>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</si>
  <si>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</si>
  <si>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</si>
  <si>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</si>
  <si>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</si>
  <si>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</si>
  <si>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</si>
  <si>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</si>
  <si>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</si>
  <si>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</si>
  <si>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</si>
  <si>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</si>
  <si>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</si>
  <si>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</si>
  <si>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</si>
  <si>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</si>
  <si>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</si>
  <si>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</si>
  <si>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</si>
  <si>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</si>
  <si>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</si>
  <si>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</si>
  <si>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</si>
  <si>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</si>
  <si>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</si>
  <si>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</si>
  <si>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</si>
  <si>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</si>
  <si>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</si>
  <si>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</si>
  <si>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</si>
  <si>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</si>
  <si>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</si>
  <si>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</si>
  <si>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</si>
  <si>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</si>
  <si>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</si>
  <si>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</si>
  <si>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</si>
  <si>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</si>
  <si>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</si>
  <si>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</si>
  <si>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</si>
  <si>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</si>
  <si>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</si>
  <si>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</si>
  <si>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</si>
  <si>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</si>
  <si>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</si>
  <si>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</si>
  <si>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</si>
  <si>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</si>
  <si>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</si>
  <si>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</si>
  <si>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</si>
  <si>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</si>
  <si>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</si>
  <si>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</si>
  <si>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</si>
  <si>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</si>
  <si>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</si>
  <si>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</si>
  <si>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</si>
  <si>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</si>
  <si>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</si>
  <si>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</si>
  <si>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</si>
  <si>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</si>
  <si>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</si>
  <si>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</si>
  <si>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</si>
  <si>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</si>
  <si>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</si>
  <si>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</si>
  <si>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</si>
  <si>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</si>
  <si>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</si>
  <si>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</si>
  <si>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</si>
  <si>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</si>
  <si>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</si>
  <si>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</si>
  <si>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</si>
  <si>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</si>
  <si>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</si>
  <si>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</si>
  <si>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</si>
  <si>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</si>
  <si>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</si>
  <si>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</si>
  <si>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</si>
  <si>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</si>
  <si>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</si>
  <si>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</si>
  <si>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</si>
  <si>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</si>
  <si>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</si>
  <si>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</si>
  <si>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</si>
  <si>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</si>
  <si>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</si>
  <si>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</si>
  <si>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</si>
  <si>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</si>
  <si>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</si>
  <si>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</si>
  <si>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</si>
  <si>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</si>
  <si>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</si>
  <si>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</si>
  <si>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</si>
  <si>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</si>
  <si>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</si>
  <si>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</si>
  <si>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</si>
  <si>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</si>
  <si>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</si>
  <si>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</si>
  <si>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</si>
  <si>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</si>
  <si>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</si>
  <si>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</si>
  <si>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</si>
  <si>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</si>
  <si>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</si>
  <si>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</si>
  <si>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</si>
  <si>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</si>
  <si>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</si>
  <si>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</si>
  <si>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</si>
  <si>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</si>
  <si>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</si>
  <si>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</si>
  <si>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</si>
  <si>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</si>
  <si>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</si>
  <si>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</si>
  <si>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</si>
  <si>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</si>
  <si>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</si>
  <si>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</si>
  <si>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</si>
  <si>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</si>
  <si>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</si>
  <si>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</si>
  <si>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</si>
  <si>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</si>
  <si>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</si>
  <si>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</si>
  <si>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</si>
  <si>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</si>
  <si>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</si>
  <si>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</si>
  <si>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</si>
  <si>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</si>
  <si>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</si>
  <si>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</si>
  <si>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</si>
  <si>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</si>
  <si>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</si>
  <si>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</si>
  <si>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</si>
  <si>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</si>
  <si>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</si>
  <si>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</si>
  <si>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</si>
  <si>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</si>
  <si>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</si>
  <si>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</si>
  <si>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</si>
  <si>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</si>
  <si>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</si>
  <si>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</si>
  <si>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</si>
  <si>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</si>
  <si>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</si>
  <si>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</si>
  <si>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</si>
  <si>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</si>
  <si>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</si>
  <si>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</si>
  <si>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</si>
  <si>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</si>
  <si>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</si>
  <si>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</si>
  <si>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</si>
  <si>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</si>
  <si>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</si>
  <si>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</si>
  <si>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</si>
  <si>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</si>
  <si>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</si>
  <si>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</si>
  <si>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</si>
  <si>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</si>
  <si>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</si>
  <si>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</si>
  <si>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</si>
  <si>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</si>
  <si>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</si>
  <si>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</si>
  <si>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</si>
  <si>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</si>
  <si>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</si>
  <si>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</si>
  <si>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</si>
  <si>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</si>
  <si>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</si>
  <si>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</si>
  <si>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</si>
  <si>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</si>
  <si>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</si>
  <si>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</si>
  <si>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</si>
  <si>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</si>
  <si>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</si>
  <si>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</si>
  <si>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</si>
  <si>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</si>
  <si>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</si>
  <si>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</si>
  <si>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</si>
  <si>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</si>
  <si>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</si>
  <si>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</si>
  <si>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</si>
  <si>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</si>
  <si>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</si>
  <si>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</si>
  <si>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</si>
  <si>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</si>
  <si>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</si>
  <si>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</si>
  <si>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</si>
  <si>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</si>
  <si>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</si>
  <si>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</si>
  <si>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</si>
  <si>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</si>
  <si>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</si>
  <si>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</si>
  <si>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</si>
  <si>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</si>
  <si>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</si>
  <si>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</si>
  <si>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</si>
  <si>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</si>
  <si>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</si>
  <si>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</si>
  <si>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</si>
  <si>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</si>
  <si>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</si>
  <si>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</si>
  <si>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</si>
  <si>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김상경, ID : H1900657)</t>
  </si>
  <si>
    <t>2021년 08월 31일 15:03:30</t>
  </si>
  <si>
    <t>H1900657</t>
  </si>
  <si>
    <t>김상경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</si>
</sst>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60.586069999999999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2.8314360000000001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3.3040185000000002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1002.9127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3583.5954999999999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108.23978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138.65933000000001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8.8926130000000008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732.79340000000002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9.2479420000000003E-3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2.4243980000000001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27.150185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136.01400000000001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64.284270000000006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7.2729999999999997</c:v>
                </c:pt>
                <c:pt idx="1">
                  <c:v>26.405999999999999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11.966208</c:v>
                </c:pt>
                <c:pt idx="1">
                  <c:v>16.646172</c:v>
                </c:pt>
                <c:pt idx="2">
                  <c:v>16.417593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618.39922999999999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26.917368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69.620999999999995</c:v>
                </c:pt>
                <c:pt idx="1">
                  <c:v>14.06</c:v>
                </c:pt>
                <c:pt idx="2">
                  <c:v>16.318999999999999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1726.9512999999999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171.78193999999999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475.51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3.6379036999999999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5510.2646000000004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16.161757000000001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1.9238603999999999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271.66843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1.4362729000000001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14.540172999999999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1.9238603999999999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611.1146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7.2824049999999998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김상경, ID : H1900657)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15:03:30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1726.9512999999999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60.586069999999999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27.150185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69.620999999999995</v>
      </c>
      <c r="G8" s="59">
        <f>'DRIs DATA 입력'!G8</f>
        <v>14.06</v>
      </c>
      <c r="H8" s="59">
        <f>'DRIs DATA 입력'!H8</f>
        <v>16.318999999999999</v>
      </c>
      <c r="I8" s="46"/>
      <c r="J8" s="59" t="s">
        <v>215</v>
      </c>
      <c r="K8" s="59">
        <f>'DRIs DATA 입력'!K8</f>
        <v>7.2729999999999997</v>
      </c>
      <c r="L8" s="59">
        <f>'DRIs DATA 입력'!L8</f>
        <v>26.405999999999999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618.39922999999999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26.917368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3.6379036999999999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271.66843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171.78193999999999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1.7707219000000001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1.4362729000000001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14.540172999999999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1.9238603999999999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611.1146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7.2824049999999998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2.8314360000000001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3.3040185000000002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475.51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1002.9127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5510.2646000000004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3583.5954999999999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108.23978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138.65933000000001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16.161757000000001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8.8926130000000008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732.79340000000002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9.2479420000000003E-3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2.4243980000000001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136.01400000000001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64.284270000000006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1800</v>
      </c>
      <c r="C6" s="65">
        <v>1726.9512999999999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50</v>
      </c>
      <c r="Q6" s="65">
        <v>0</v>
      </c>
      <c r="R6" s="65">
        <v>0</v>
      </c>
      <c r="S6" s="65">
        <v>60.586069999999999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27.150185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69.620999999999995</v>
      </c>
      <c r="G8" s="65">
        <v>14.06</v>
      </c>
      <c r="H8" s="65">
        <v>16.318999999999999</v>
      </c>
      <c r="J8" s="65" t="s">
        <v>309</v>
      </c>
      <c r="K8" s="65">
        <v>7.2729999999999997</v>
      </c>
      <c r="L8" s="65">
        <v>26.405999999999999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618.39922999999999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26.917368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3.6379036999999999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271.66843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171.78193999999999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1.7707219000000001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1.4362729000000001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14.540172999999999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1.9238603999999999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611.1146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7.2824049999999998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2.8314360000000001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3.3040185000000002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475.51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1002.9127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5510.2646000000004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3583.5954999999999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108.23978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138.65933000000001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16.161757000000001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8.8926130000000008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732.79340000000002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9.2479420000000003E-3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2.4243980000000001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136.01400000000001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64.284270000000006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0" sqref="G3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60</v>
      </c>
      <c r="E2" s="61">
        <v>1726.9512999999999</v>
      </c>
      <c r="F2" s="61">
        <v>258.48257000000001</v>
      </c>
      <c r="G2" s="61">
        <v>52.199814000000003</v>
      </c>
      <c r="H2" s="61">
        <v>34.742854999999999</v>
      </c>
      <c r="I2" s="61">
        <v>17.456956999999999</v>
      </c>
      <c r="J2" s="61">
        <v>60.586069999999999</v>
      </c>
      <c r="K2" s="61">
        <v>32.024796000000002</v>
      </c>
      <c r="L2" s="61">
        <v>28.561274999999998</v>
      </c>
      <c r="M2" s="61">
        <v>27.150185</v>
      </c>
      <c r="N2" s="61">
        <v>3.5484697999999999</v>
      </c>
      <c r="O2" s="61">
        <v>16.100521000000001</v>
      </c>
      <c r="P2" s="61">
        <v>1131.1604</v>
      </c>
      <c r="Q2" s="61">
        <v>25.335961999999999</v>
      </c>
      <c r="R2" s="61">
        <v>618.39922999999999</v>
      </c>
      <c r="S2" s="61">
        <v>104.20601000000001</v>
      </c>
      <c r="T2" s="61">
        <v>6170.3159999999998</v>
      </c>
      <c r="U2" s="61">
        <v>3.6379036999999999</v>
      </c>
      <c r="V2" s="61">
        <v>26.917368</v>
      </c>
      <c r="W2" s="61">
        <v>271.66843</v>
      </c>
      <c r="X2" s="61">
        <v>171.78193999999999</v>
      </c>
      <c r="Y2" s="61">
        <v>1.7707219000000001</v>
      </c>
      <c r="Z2" s="61">
        <v>1.4362729000000001</v>
      </c>
      <c r="AA2" s="61">
        <v>14.540172999999999</v>
      </c>
      <c r="AB2" s="61">
        <v>1.9238603999999999</v>
      </c>
      <c r="AC2" s="61">
        <v>611.1146</v>
      </c>
      <c r="AD2" s="61">
        <v>7.2824049999999998</v>
      </c>
      <c r="AE2" s="61">
        <v>2.8314360000000001</v>
      </c>
      <c r="AF2" s="61">
        <v>3.3040185000000002</v>
      </c>
      <c r="AG2" s="61">
        <v>475.51</v>
      </c>
      <c r="AH2" s="61">
        <v>323.66906999999998</v>
      </c>
      <c r="AI2" s="61">
        <v>151.84096</v>
      </c>
      <c r="AJ2" s="61">
        <v>1002.9127</v>
      </c>
      <c r="AK2" s="61">
        <v>5510.2646000000004</v>
      </c>
      <c r="AL2" s="61">
        <v>108.23978</v>
      </c>
      <c r="AM2" s="61">
        <v>3583.5954999999999</v>
      </c>
      <c r="AN2" s="61">
        <v>138.65933000000001</v>
      </c>
      <c r="AO2" s="61">
        <v>16.161757000000001</v>
      </c>
      <c r="AP2" s="61">
        <v>12.126910000000001</v>
      </c>
      <c r="AQ2" s="61">
        <v>4.0348462999999999</v>
      </c>
      <c r="AR2" s="61">
        <v>8.8926130000000008</v>
      </c>
      <c r="AS2" s="61">
        <v>732.79340000000002</v>
      </c>
      <c r="AT2" s="61">
        <v>9.2479420000000003E-3</v>
      </c>
      <c r="AU2" s="61">
        <v>2.4243980000000001</v>
      </c>
      <c r="AV2" s="61">
        <v>136.01400000000001</v>
      </c>
      <c r="AW2" s="61">
        <v>64.284270000000006</v>
      </c>
      <c r="AX2" s="61">
        <v>0.1299603</v>
      </c>
      <c r="AY2" s="61">
        <v>1.4440508999999999</v>
      </c>
      <c r="AZ2" s="61">
        <v>345.91617000000002</v>
      </c>
      <c r="BA2" s="61">
        <v>45.051192999999998</v>
      </c>
      <c r="BB2" s="61">
        <v>11.966208</v>
      </c>
      <c r="BC2" s="61">
        <v>16.646172</v>
      </c>
      <c r="BD2" s="61">
        <v>16.417593</v>
      </c>
      <c r="BE2" s="61">
        <v>0.45646160000000002</v>
      </c>
      <c r="BF2" s="61">
        <v>2.1212377999999998</v>
      </c>
      <c r="BG2" s="61">
        <v>2.7754896000000001E-3</v>
      </c>
      <c r="BH2" s="61">
        <v>8.5563529999999992E-3</v>
      </c>
      <c r="BI2" s="61">
        <v>1.0324476000000001E-2</v>
      </c>
      <c r="BJ2" s="61">
        <v>7.2916410000000001E-2</v>
      </c>
      <c r="BK2" s="61">
        <v>2.1349920000000001E-4</v>
      </c>
      <c r="BL2" s="61">
        <v>0.46389848</v>
      </c>
      <c r="BM2" s="61">
        <v>3.3241735000000001</v>
      </c>
      <c r="BN2" s="61">
        <v>0.892625</v>
      </c>
      <c r="BO2" s="61">
        <v>63.569267000000004</v>
      </c>
      <c r="BP2" s="61">
        <v>9.0694894999999995</v>
      </c>
      <c r="BQ2" s="61">
        <v>19.263559999999998</v>
      </c>
      <c r="BR2" s="61">
        <v>80.726950000000002</v>
      </c>
      <c r="BS2" s="61">
        <v>49.135784000000001</v>
      </c>
      <c r="BT2" s="61">
        <v>10.686980999999999</v>
      </c>
      <c r="BU2" s="61">
        <v>0.34301855999999997</v>
      </c>
      <c r="BV2" s="61">
        <v>5.0969680000000003E-2</v>
      </c>
      <c r="BW2" s="61">
        <v>0.76722579999999996</v>
      </c>
      <c r="BX2" s="61">
        <v>1.3733873000000001</v>
      </c>
      <c r="BY2" s="61">
        <v>0.16754662000000001</v>
      </c>
      <c r="BZ2" s="61">
        <v>1.5514025000000001E-3</v>
      </c>
      <c r="CA2" s="61">
        <v>1.1305645</v>
      </c>
      <c r="CB2" s="61">
        <v>3.3588699999999999E-2</v>
      </c>
      <c r="CC2" s="61">
        <v>0.22804848999999999</v>
      </c>
      <c r="CD2" s="61">
        <v>1.5615954000000001</v>
      </c>
      <c r="CE2" s="61">
        <v>0.14059474999999999</v>
      </c>
      <c r="CF2" s="61">
        <v>0.21407071999999999</v>
      </c>
      <c r="CG2" s="61">
        <v>9.9000000000000005E-7</v>
      </c>
      <c r="CH2" s="61">
        <v>4.2967890000000002E-2</v>
      </c>
      <c r="CI2" s="61">
        <v>6.3708406000000002E-3</v>
      </c>
      <c r="CJ2" s="61">
        <v>3.1411307000000002</v>
      </c>
      <c r="CK2" s="61">
        <v>3.5540882000000003E-2</v>
      </c>
      <c r="CL2" s="61">
        <v>2.9986467000000001</v>
      </c>
      <c r="CM2" s="61">
        <v>3.3367612000000002</v>
      </c>
      <c r="CN2" s="61">
        <v>1509.8275000000001</v>
      </c>
      <c r="CO2" s="61">
        <v>2583.2062999999998</v>
      </c>
      <c r="CP2" s="61">
        <v>1782.7896000000001</v>
      </c>
      <c r="CQ2" s="61">
        <v>684.45510000000002</v>
      </c>
      <c r="CR2" s="61">
        <v>370.2518</v>
      </c>
      <c r="CS2" s="61">
        <v>207.13804999999999</v>
      </c>
      <c r="CT2" s="61">
        <v>1547.0195000000001</v>
      </c>
      <c r="CU2" s="61">
        <v>1001.8772</v>
      </c>
      <c r="CV2" s="61">
        <v>596.52520000000004</v>
      </c>
      <c r="CW2" s="61">
        <v>1161.356</v>
      </c>
      <c r="CX2" s="61">
        <v>342.94234999999998</v>
      </c>
      <c r="CY2" s="61">
        <v>1826.6581000000001</v>
      </c>
      <c r="CZ2" s="61">
        <v>1076.973</v>
      </c>
      <c r="DA2" s="61">
        <v>2164.0333999999998</v>
      </c>
      <c r="DB2" s="61">
        <v>1995.9465</v>
      </c>
      <c r="DC2" s="61">
        <v>3258.0457000000001</v>
      </c>
      <c r="DD2" s="61">
        <v>6769.6553000000004</v>
      </c>
      <c r="DE2" s="61">
        <v>1305.1428000000001</v>
      </c>
      <c r="DF2" s="61">
        <v>2633.8225000000002</v>
      </c>
      <c r="DG2" s="61">
        <v>1372.9648</v>
      </c>
      <c r="DH2" s="61">
        <v>85.117000000000004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45.051192999999998</v>
      </c>
      <c r="B6">
        <f>BB2</f>
        <v>11.966208</v>
      </c>
      <c r="C6">
        <f>BC2</f>
        <v>16.646172</v>
      </c>
      <c r="D6">
        <f>BD2</f>
        <v>16.417593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22282</v>
      </c>
      <c r="C2" s="56">
        <f ca="1">YEAR(TODAY())-YEAR(B2)+IF(TODAY()&gt;=DATE(YEAR(TODAY()),MONTH(B2),DAY(B2)),0,-1)</f>
        <v>60</v>
      </c>
      <c r="E2" s="52">
        <v>161.69999999999999</v>
      </c>
      <c r="F2" s="53" t="s">
        <v>275</v>
      </c>
      <c r="G2" s="52">
        <v>61.3</v>
      </c>
      <c r="H2" s="51" t="s">
        <v>40</v>
      </c>
      <c r="I2" s="72">
        <f>ROUND(G3/E3^2,1)</f>
        <v>23.4</v>
      </c>
    </row>
    <row r="3" spans="1:9" x14ac:dyDescent="0.3">
      <c r="E3" s="51">
        <f>E2/100</f>
        <v>1.617</v>
      </c>
      <c r="F3" s="51" t="s">
        <v>39</v>
      </c>
      <c r="G3" s="51">
        <f>G2</f>
        <v>61.3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김상경, ID : H1900657)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15:03:30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161.69999999999999</v>
      </c>
      <c r="L12" s="129"/>
      <c r="M12" s="122">
        <f>'개인정보 및 신체계측 입력'!G2</f>
        <v>61.3</v>
      </c>
      <c r="N12" s="123"/>
      <c r="O12" s="118" t="s">
        <v>270</v>
      </c>
      <c r="P12" s="112"/>
      <c r="Q12" s="115">
        <f>'개인정보 및 신체계측 입력'!I2</f>
        <v>23.4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김상경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69.620999999999995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14.06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16.318999999999999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26.4</v>
      </c>
      <c r="L72" s="36" t="s">
        <v>52</v>
      </c>
      <c r="M72" s="36">
        <f>ROUND('DRIs DATA'!K8,1)</f>
        <v>7.3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82.45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224.31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171.78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128.26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59.44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367.35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161.62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2021-09-01T01:50:40Z</dcterms:modified>
</cp:coreProperties>
</file>