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<sst xmlns="http://schemas.openxmlformats.org/spreadsheetml/2006/main" count="692" uniqueCount="337">
  <si>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</si>
  <si>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</si>
  <si>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</si>
  <si>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</si>
  <si>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</si>
  <si>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</si>
  <si>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</si>
  <si>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</si>
  <si>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</si>
  <si>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</si>
  <si>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</si>
  <si>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</si>
  <si>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</si>
  <si>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</si>
  <si>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</si>
  <si>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</si>
  <si>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</si>
  <si>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</si>
  <si>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</si>
  <si>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</si>
  <si>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</si>
  <si>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</si>
  <si>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</si>
  <si>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</si>
  <si>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</si>
  <si>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</si>
  <si>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</si>
  <si>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</si>
  <si>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</si>
  <si>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</si>
  <si>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</si>
  <si>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</si>
  <si>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</si>
  <si>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</si>
  <si>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</si>
  <si>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</si>
  <si>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</si>
  <si>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</si>
  <si>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</si>
  <si>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</si>
  <si>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</si>
  <si>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</si>
  <si>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</si>
  <si>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</si>
  <si>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</si>
  <si>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</si>
  <si>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</si>
  <si>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</si>
  <si>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</si>
  <si>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</si>
  <si>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</si>
  <si>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</si>
  <si>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</si>
  <si>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</si>
  <si>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</si>
  <si>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</si>
  <si>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</si>
  <si>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</si>
  <si>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</si>
  <si>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</si>
  <si>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</si>
  <si>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</si>
  <si>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</si>
  <si>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</si>
  <si>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</si>
  <si>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</si>
  <si>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</si>
  <si>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</si>
  <si>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</si>
  <si>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</si>
  <si>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</si>
  <si>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</si>
  <si>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</si>
  <si>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</si>
  <si>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</si>
  <si>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</si>
  <si>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</si>
  <si>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</si>
  <si>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</si>
  <si>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</si>
  <si>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</si>
  <si>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</si>
  <si>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</si>
  <si>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</si>
  <si>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</si>
  <si>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</si>
  <si>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</si>
  <si>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</si>
  <si>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</si>
  <si>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</si>
  <si>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</si>
  <si>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</si>
  <si>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</si>
  <si>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</si>
  <si>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</si>
  <si>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</si>
  <si>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</si>
  <si>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</si>
  <si>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</si>
  <si>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</si>
  <si>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</si>
  <si>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</si>
  <si>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</si>
  <si>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</si>
  <si>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</si>
  <si>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</si>
  <si>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</si>
  <si>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</si>
  <si>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</si>
  <si>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</si>
  <si>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</si>
  <si>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</si>
  <si>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</si>
  <si>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</si>
  <si>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</si>
  <si>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</si>
  <si>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</si>
  <si>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</si>
  <si>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</si>
  <si>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</si>
  <si>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</si>
  <si>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</si>
  <si>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</si>
  <si>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</si>
  <si>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</si>
  <si>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</si>
  <si>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</si>
  <si>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</si>
  <si>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</si>
  <si>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</si>
  <si>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</si>
  <si>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</si>
  <si>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</si>
  <si>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</si>
  <si>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</si>
  <si>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</si>
  <si>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</si>
  <si>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</si>
  <si>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</si>
  <si>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</si>
  <si>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</si>
  <si>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</si>
  <si>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</si>
  <si>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</si>
  <si>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</si>
  <si>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</si>
  <si>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</si>
  <si>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</si>
  <si>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</si>
  <si>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</si>
  <si>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</si>
  <si>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</si>
  <si>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</si>
  <si>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</si>
  <si>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</si>
  <si>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</si>
  <si>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</si>
  <si>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</si>
  <si>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</si>
  <si>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</si>
  <si>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</si>
  <si>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</si>
  <si>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</si>
  <si>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</si>
  <si>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</si>
  <si>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</si>
  <si>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</si>
  <si>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</si>
  <si>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</si>
  <si>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</si>
  <si>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</si>
  <si>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</si>
  <si>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</si>
  <si>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</si>
  <si>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</si>
  <si>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</si>
  <si>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</si>
  <si>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</si>
  <si>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</si>
  <si>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</si>
  <si>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</si>
  <si>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</si>
  <si>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</si>
  <si>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</si>
  <si>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</si>
  <si>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</si>
  <si>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</si>
  <si>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</si>
  <si>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</si>
  <si>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</si>
  <si>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</si>
  <si>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</si>
  <si>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</si>
  <si>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</si>
  <si>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</si>
  <si>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</si>
  <si>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</si>
  <si>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</si>
  <si>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</si>
  <si>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</si>
  <si>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</si>
  <si>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</si>
  <si>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</si>
  <si>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</si>
  <si>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</si>
  <si>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</si>
  <si>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</si>
  <si>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</si>
  <si>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</si>
  <si>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</si>
  <si>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</si>
  <si>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</si>
  <si>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</si>
  <si>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</si>
  <si>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</si>
  <si>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</si>
  <si>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</si>
  <si>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</si>
  <si>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</si>
  <si>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</si>
  <si>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</si>
  <si>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</si>
  <si>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</si>
  <si>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</si>
  <si>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</si>
  <si>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</si>
  <si>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</si>
  <si>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</si>
  <si>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</si>
  <si>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</si>
  <si>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</si>
  <si>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</si>
  <si>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</si>
  <si>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</si>
  <si>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</si>
  <si>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</si>
  <si>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</si>
  <si>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</si>
  <si>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</si>
  <si>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</si>
  <si>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</si>
  <si>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</si>
  <si>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</si>
  <si>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</si>
  <si>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</si>
  <si>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</si>
  <si>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</si>
  <si>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</si>
  <si>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</si>
  <si>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</si>
  <si>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</si>
  <si>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</si>
  <si>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</si>
  <si>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</si>
  <si>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</si>
  <si>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</si>
  <si>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</si>
  <si>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</si>
  <si>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</si>
  <si>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</si>
  <si>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</si>
  <si>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</si>
  <si>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</si>
  <si>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</si>
  <si>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</si>
  <si>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</si>
  <si>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</si>
  <si>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</si>
  <si>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</si>
  <si>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</si>
  <si>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</si>
  <si>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</si>
  <si>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</si>
  <si>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</si>
  <si>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</si>
  <si>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</si>
  <si>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</si>
  <si>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</si>
  <si>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</si>
  <si>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</si>
  <si>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</si>
  <si>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</si>
  <si>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</si>
  <si>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</si>
  <si>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</si>
  <si>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</si>
  <si>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</si>
  <si>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</si>
  <si>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</si>
  <si>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</si>
  <si>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</si>
  <si>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</si>
  <si>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</si>
  <si>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</si>
  <si>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</si>
  <si>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</si>
  <si>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</si>
  <si>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</si>
  <si>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</si>
  <si>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</si>
  <si>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</si>
  <si>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</si>
  <si>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</si>
  <si>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</si>
  <si>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</si>
  <si>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</si>
  <si>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</si>
  <si>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</si>
  <si>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</si>
  <si>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</si>
  <si>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</si>
  <si>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</si>
  <si>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</si>
  <si>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</si>
  <si>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</si>
  <si>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</si>
  <si>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</si>
  <si>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</si>
  <si>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</si>
  <si>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</si>
  <si>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</si>
  <si>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</si>
  <si>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</si>
  <si>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</si>
  <si>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</si>
  <si>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</si>
  <si>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</si>
  <si>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</si>
  <si>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</si>
  <si>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</si>
  <si>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</si>
  <si>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</si>
  <si>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</si>
  <si>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(설문지 : FFQ 95문항 설문지, 사용자 : 이명옥, ID : H1900659)</t>
  </si>
  <si>
    <t>2021년 08월 31일 15:33:38</t>
  </si>
  <si>
    <t>H1900659</t>
  </si>
  <si>
    <t>이명옥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</si>
</sst>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79.170789999999997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4.9156884999999999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9.1083269999999992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1593.6101000000001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5502.49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446.39603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207.32874000000001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14.724556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1137.634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1.4524855E-2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4.7041135000000001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40.980409999999999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188.30126999999999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84.494190000000003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8.6219999999999999</c:v>
                </c:pt>
                <c:pt idx="1">
                  <c:v>8.7100000000000009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20.652864000000001</c:v>
                </c:pt>
                <c:pt idx="1">
                  <c:v>21.670660000000002</c:v>
                </c:pt>
                <c:pt idx="2">
                  <c:v>14.299203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1343.2439999999999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31.504427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75.146000000000001</c:v>
                </c:pt>
                <c:pt idx="1">
                  <c:v>9.0419999999999998</c:v>
                </c:pt>
                <c:pt idx="2">
                  <c:v>15.811999999999999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2185.8231999999998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409.41217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887.53179999999998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7.0280933000000001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6647.97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19.308374000000001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4.5072919999999996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517.58969999999999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2.1565788000000001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20.417486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4.5072919999999996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1008.8344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7.9571120000000004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이명옥, ID : H1900659)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15:33:38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2185.8231999999998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79.170789999999997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40.980409999999999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75.146000000000001</v>
      </c>
      <c r="G8" s="59">
        <f>'DRIs DATA 입력'!G8</f>
        <v>9.0419999999999998</v>
      </c>
      <c r="H8" s="59">
        <f>'DRIs DATA 입력'!H8</f>
        <v>15.811999999999999</v>
      </c>
      <c r="I8" s="46"/>
      <c r="J8" s="59" t="s">
        <v>215</v>
      </c>
      <c r="K8" s="59">
        <f>'DRIs DATA 입력'!K8</f>
        <v>8.6219999999999999</v>
      </c>
      <c r="L8" s="59">
        <f>'DRIs DATA 입력'!L8</f>
        <v>8.7100000000000009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1343.2439999999999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31.504427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7.0280933000000001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517.58969999999999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409.41217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2.3588426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2.1565788000000001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20.417486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4.5072919999999996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1008.8344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7.9571120000000004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4.9156884999999999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9.1083269999999992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887.53179999999998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1593.6101000000001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6647.97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5502.49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446.39603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207.32874000000001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19.308374000000001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14.724556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1137.634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1.4524855E-2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4.7041135000000001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188.30126999999999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84.494190000000003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49" sqref="I4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306</v>
      </c>
      <c r="H1" s="61" t="s">
        <v>334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322</v>
      </c>
      <c r="F4" s="67"/>
      <c r="G4" s="67"/>
      <c r="H4" s="68"/>
      <c r="J4" s="66" t="s">
        <v>323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317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324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307</v>
      </c>
      <c r="S5" s="65" t="s">
        <v>317</v>
      </c>
      <c r="U5" s="65"/>
      <c r="V5" s="65" t="s">
        <v>292</v>
      </c>
      <c r="W5" s="65" t="s">
        <v>277</v>
      </c>
      <c r="X5" s="65" t="s">
        <v>286</v>
      </c>
      <c r="Y5" s="65" t="s">
        <v>307</v>
      </c>
      <c r="Z5" s="65" t="s">
        <v>317</v>
      </c>
    </row>
    <row r="6" spans="1:27" x14ac:dyDescent="0.3">
      <c r="A6" s="65" t="s">
        <v>278</v>
      </c>
      <c r="B6" s="65">
        <v>1800</v>
      </c>
      <c r="C6" s="65">
        <v>2185.8231999999998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308</v>
      </c>
      <c r="O6" s="65">
        <v>40</v>
      </c>
      <c r="P6" s="65">
        <v>50</v>
      </c>
      <c r="Q6" s="65">
        <v>0</v>
      </c>
      <c r="R6" s="65">
        <v>0</v>
      </c>
      <c r="S6" s="65">
        <v>79.170789999999997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40.980409999999999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309</v>
      </c>
      <c r="F8" s="65">
        <v>75.146000000000001</v>
      </c>
      <c r="G8" s="65">
        <v>9.0419999999999998</v>
      </c>
      <c r="H8" s="65">
        <v>15.811999999999999</v>
      </c>
      <c r="J8" s="65" t="s">
        <v>309</v>
      </c>
      <c r="K8" s="65">
        <v>8.6219999999999999</v>
      </c>
      <c r="L8" s="65">
        <v>8.7100000000000009</v>
      </c>
    </row>
    <row r="13" spans="1:27" x14ac:dyDescent="0.3">
      <c r="A13" s="70" t="s">
        <v>310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307</v>
      </c>
      <c r="F15" s="65" t="s">
        <v>317</v>
      </c>
      <c r="H15" s="65"/>
      <c r="I15" s="65" t="s">
        <v>292</v>
      </c>
      <c r="J15" s="65" t="s">
        <v>277</v>
      </c>
      <c r="K15" s="65" t="s">
        <v>286</v>
      </c>
      <c r="L15" s="65" t="s">
        <v>307</v>
      </c>
      <c r="M15" s="65" t="s">
        <v>317</v>
      </c>
      <c r="O15" s="65"/>
      <c r="P15" s="65" t="s">
        <v>292</v>
      </c>
      <c r="Q15" s="65" t="s">
        <v>277</v>
      </c>
      <c r="R15" s="65" t="s">
        <v>286</v>
      </c>
      <c r="S15" s="65" t="s">
        <v>307</v>
      </c>
      <c r="T15" s="65" t="s">
        <v>317</v>
      </c>
      <c r="V15" s="65"/>
      <c r="W15" s="65" t="s">
        <v>292</v>
      </c>
      <c r="X15" s="65" t="s">
        <v>277</v>
      </c>
      <c r="Y15" s="65" t="s">
        <v>286</v>
      </c>
      <c r="Z15" s="65" t="s">
        <v>307</v>
      </c>
      <c r="AA15" s="65" t="s">
        <v>317</v>
      </c>
    </row>
    <row r="16" spans="1:27" x14ac:dyDescent="0.3">
      <c r="A16" s="65" t="s">
        <v>312</v>
      </c>
      <c r="B16" s="65">
        <v>430</v>
      </c>
      <c r="C16" s="65">
        <v>600</v>
      </c>
      <c r="D16" s="65">
        <v>0</v>
      </c>
      <c r="E16" s="65">
        <v>3000</v>
      </c>
      <c r="F16" s="65">
        <v>1343.2439999999999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31.504427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7.0280933000000001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517.58969999999999</v>
      </c>
    </row>
    <row r="23" spans="1:62" x14ac:dyDescent="0.3">
      <c r="A23" s="70" t="s">
        <v>313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325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314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307</v>
      </c>
      <c r="F25" s="65" t="s">
        <v>317</v>
      </c>
      <c r="H25" s="65"/>
      <c r="I25" s="65" t="s">
        <v>292</v>
      </c>
      <c r="J25" s="65" t="s">
        <v>277</v>
      </c>
      <c r="K25" s="65" t="s">
        <v>286</v>
      </c>
      <c r="L25" s="65" t="s">
        <v>307</v>
      </c>
      <c r="M25" s="65" t="s">
        <v>317</v>
      </c>
      <c r="O25" s="65"/>
      <c r="P25" s="65" t="s">
        <v>292</v>
      </c>
      <c r="Q25" s="65" t="s">
        <v>277</v>
      </c>
      <c r="R25" s="65" t="s">
        <v>286</v>
      </c>
      <c r="S25" s="65" t="s">
        <v>307</v>
      </c>
      <c r="T25" s="65" t="s">
        <v>317</v>
      </c>
      <c r="V25" s="65"/>
      <c r="W25" s="65" t="s">
        <v>292</v>
      </c>
      <c r="X25" s="65" t="s">
        <v>277</v>
      </c>
      <c r="Y25" s="65" t="s">
        <v>286</v>
      </c>
      <c r="Z25" s="65" t="s">
        <v>307</v>
      </c>
      <c r="AA25" s="65" t="s">
        <v>317</v>
      </c>
      <c r="AC25" s="65"/>
      <c r="AD25" s="65" t="s">
        <v>292</v>
      </c>
      <c r="AE25" s="65" t="s">
        <v>277</v>
      </c>
      <c r="AF25" s="65" t="s">
        <v>286</v>
      </c>
      <c r="AG25" s="65" t="s">
        <v>307</v>
      </c>
      <c r="AH25" s="65" t="s">
        <v>317</v>
      </c>
      <c r="AJ25" s="65"/>
      <c r="AK25" s="65" t="s">
        <v>292</v>
      </c>
      <c r="AL25" s="65" t="s">
        <v>277</v>
      </c>
      <c r="AM25" s="65" t="s">
        <v>286</v>
      </c>
      <c r="AN25" s="65" t="s">
        <v>307</v>
      </c>
      <c r="AO25" s="65" t="s">
        <v>317</v>
      </c>
      <c r="AQ25" s="65"/>
      <c r="AR25" s="65" t="s">
        <v>292</v>
      </c>
      <c r="AS25" s="65" t="s">
        <v>277</v>
      </c>
      <c r="AT25" s="65" t="s">
        <v>286</v>
      </c>
      <c r="AU25" s="65" t="s">
        <v>307</v>
      </c>
      <c r="AV25" s="65" t="s">
        <v>317</v>
      </c>
      <c r="AX25" s="65"/>
      <c r="AY25" s="65" t="s">
        <v>292</v>
      </c>
      <c r="AZ25" s="65" t="s">
        <v>277</v>
      </c>
      <c r="BA25" s="65" t="s">
        <v>286</v>
      </c>
      <c r="BB25" s="65" t="s">
        <v>307</v>
      </c>
      <c r="BC25" s="65" t="s">
        <v>317</v>
      </c>
      <c r="BE25" s="65"/>
      <c r="BF25" s="65" t="s">
        <v>292</v>
      </c>
      <c r="BG25" s="65" t="s">
        <v>277</v>
      </c>
      <c r="BH25" s="65" t="s">
        <v>286</v>
      </c>
      <c r="BI25" s="65" t="s">
        <v>307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409.41217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2.3588426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2.1565788000000001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20.417486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4.5072919999999996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1008.8344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7.9571120000000004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4.9156884999999999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9.1083269999999992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318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307</v>
      </c>
      <c r="F35" s="65" t="s">
        <v>317</v>
      </c>
      <c r="H35" s="65"/>
      <c r="I35" s="65" t="s">
        <v>292</v>
      </c>
      <c r="J35" s="65" t="s">
        <v>277</v>
      </c>
      <c r="K35" s="65" t="s">
        <v>286</v>
      </c>
      <c r="L35" s="65" t="s">
        <v>307</v>
      </c>
      <c r="M35" s="65" t="s">
        <v>317</v>
      </c>
      <c r="O35" s="65"/>
      <c r="P35" s="65" t="s">
        <v>292</v>
      </c>
      <c r="Q35" s="65" t="s">
        <v>277</v>
      </c>
      <c r="R35" s="65" t="s">
        <v>286</v>
      </c>
      <c r="S35" s="65" t="s">
        <v>307</v>
      </c>
      <c r="T35" s="65" t="s">
        <v>317</v>
      </c>
      <c r="V35" s="65"/>
      <c r="W35" s="65" t="s">
        <v>292</v>
      </c>
      <c r="X35" s="65" t="s">
        <v>277</v>
      </c>
      <c r="Y35" s="65" t="s">
        <v>286</v>
      </c>
      <c r="Z35" s="65" t="s">
        <v>307</v>
      </c>
      <c r="AA35" s="65" t="s">
        <v>317</v>
      </c>
      <c r="AC35" s="65"/>
      <c r="AD35" s="65" t="s">
        <v>292</v>
      </c>
      <c r="AE35" s="65" t="s">
        <v>277</v>
      </c>
      <c r="AF35" s="65" t="s">
        <v>286</v>
      </c>
      <c r="AG35" s="65" t="s">
        <v>307</v>
      </c>
      <c r="AH35" s="65" t="s">
        <v>317</v>
      </c>
      <c r="AJ35" s="65"/>
      <c r="AK35" s="65" t="s">
        <v>292</v>
      </c>
      <c r="AL35" s="65" t="s">
        <v>277</v>
      </c>
      <c r="AM35" s="65" t="s">
        <v>286</v>
      </c>
      <c r="AN35" s="65" t="s">
        <v>307</v>
      </c>
      <c r="AO35" s="65" t="s">
        <v>317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887.53179999999998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1593.6101000000001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6647.97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5502.49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446.39603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207.32874000000001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307</v>
      </c>
      <c r="F45" s="65" t="s">
        <v>317</v>
      </c>
      <c r="H45" s="65"/>
      <c r="I45" s="65" t="s">
        <v>292</v>
      </c>
      <c r="J45" s="65" t="s">
        <v>277</v>
      </c>
      <c r="K45" s="65" t="s">
        <v>286</v>
      </c>
      <c r="L45" s="65" t="s">
        <v>307</v>
      </c>
      <c r="M45" s="65" t="s">
        <v>317</v>
      </c>
      <c r="O45" s="65"/>
      <c r="P45" s="65" t="s">
        <v>292</v>
      </c>
      <c r="Q45" s="65" t="s">
        <v>277</v>
      </c>
      <c r="R45" s="65" t="s">
        <v>286</v>
      </c>
      <c r="S45" s="65" t="s">
        <v>307</v>
      </c>
      <c r="T45" s="65" t="s">
        <v>317</v>
      </c>
      <c r="V45" s="65"/>
      <c r="W45" s="65" t="s">
        <v>292</v>
      </c>
      <c r="X45" s="65" t="s">
        <v>277</v>
      </c>
      <c r="Y45" s="65" t="s">
        <v>286</v>
      </c>
      <c r="Z45" s="65" t="s">
        <v>307</v>
      </c>
      <c r="AA45" s="65" t="s">
        <v>317</v>
      </c>
      <c r="AC45" s="65"/>
      <c r="AD45" s="65" t="s">
        <v>292</v>
      </c>
      <c r="AE45" s="65" t="s">
        <v>277</v>
      </c>
      <c r="AF45" s="65" t="s">
        <v>286</v>
      </c>
      <c r="AG45" s="65" t="s">
        <v>307</v>
      </c>
      <c r="AH45" s="65" t="s">
        <v>317</v>
      </c>
      <c r="AJ45" s="65"/>
      <c r="AK45" s="65" t="s">
        <v>292</v>
      </c>
      <c r="AL45" s="65" t="s">
        <v>277</v>
      </c>
      <c r="AM45" s="65" t="s">
        <v>286</v>
      </c>
      <c r="AN45" s="65" t="s">
        <v>307</v>
      </c>
      <c r="AO45" s="65" t="s">
        <v>317</v>
      </c>
      <c r="AQ45" s="65"/>
      <c r="AR45" s="65" t="s">
        <v>292</v>
      </c>
      <c r="AS45" s="65" t="s">
        <v>277</v>
      </c>
      <c r="AT45" s="65" t="s">
        <v>286</v>
      </c>
      <c r="AU45" s="65" t="s">
        <v>307</v>
      </c>
      <c r="AV45" s="65" t="s">
        <v>317</v>
      </c>
      <c r="AX45" s="65"/>
      <c r="AY45" s="65" t="s">
        <v>292</v>
      </c>
      <c r="AZ45" s="65" t="s">
        <v>277</v>
      </c>
      <c r="BA45" s="65" t="s">
        <v>286</v>
      </c>
      <c r="BB45" s="65" t="s">
        <v>307</v>
      </c>
      <c r="BC45" s="65" t="s">
        <v>317</v>
      </c>
      <c r="BE45" s="65"/>
      <c r="BF45" s="65" t="s">
        <v>292</v>
      </c>
      <c r="BG45" s="65" t="s">
        <v>277</v>
      </c>
      <c r="BH45" s="65" t="s">
        <v>286</v>
      </c>
      <c r="BI45" s="65" t="s">
        <v>307</v>
      </c>
      <c r="BJ45" s="65" t="s">
        <v>317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19.308374000000001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14.724556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1137.634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1.4524855E-2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4.7041135000000001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188.30126999999999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84.494190000000003</v>
      </c>
      <c r="AX46" s="65" t="s">
        <v>331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2" sqref="G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60</v>
      </c>
      <c r="E2" s="61">
        <v>2185.8231999999998</v>
      </c>
      <c r="F2" s="61">
        <v>376.24486999999999</v>
      </c>
      <c r="G2" s="61">
        <v>45.270609999999998</v>
      </c>
      <c r="H2" s="61">
        <v>21.049356</v>
      </c>
      <c r="I2" s="61">
        <v>24.221253999999998</v>
      </c>
      <c r="J2" s="61">
        <v>79.170789999999997</v>
      </c>
      <c r="K2" s="61">
        <v>42.469875000000002</v>
      </c>
      <c r="L2" s="61">
        <v>36.700912000000002</v>
      </c>
      <c r="M2" s="61">
        <v>40.980409999999999</v>
      </c>
      <c r="N2" s="61">
        <v>4.2402939999999996</v>
      </c>
      <c r="O2" s="61">
        <v>24.287378</v>
      </c>
      <c r="P2" s="61">
        <v>1936.0309999999999</v>
      </c>
      <c r="Q2" s="61">
        <v>33.314050000000002</v>
      </c>
      <c r="R2" s="61">
        <v>1343.2439999999999</v>
      </c>
      <c r="S2" s="61">
        <v>225.37222</v>
      </c>
      <c r="T2" s="61">
        <v>13414.448</v>
      </c>
      <c r="U2" s="61">
        <v>7.0280933000000001</v>
      </c>
      <c r="V2" s="61">
        <v>31.504427</v>
      </c>
      <c r="W2" s="61">
        <v>517.58969999999999</v>
      </c>
      <c r="X2" s="61">
        <v>409.41217</v>
      </c>
      <c r="Y2" s="61">
        <v>2.3588426</v>
      </c>
      <c r="Z2" s="61">
        <v>2.1565788000000001</v>
      </c>
      <c r="AA2" s="61">
        <v>20.417486</v>
      </c>
      <c r="AB2" s="61">
        <v>4.5072919999999996</v>
      </c>
      <c r="AC2" s="61">
        <v>1008.8344</v>
      </c>
      <c r="AD2" s="61">
        <v>7.9571120000000004</v>
      </c>
      <c r="AE2" s="61">
        <v>4.9156884999999999</v>
      </c>
      <c r="AF2" s="61">
        <v>9.1083269999999992</v>
      </c>
      <c r="AG2" s="61">
        <v>887.53179999999998</v>
      </c>
      <c r="AH2" s="61">
        <v>422.303</v>
      </c>
      <c r="AI2" s="61">
        <v>465.22879999999998</v>
      </c>
      <c r="AJ2" s="61">
        <v>1593.6101000000001</v>
      </c>
      <c r="AK2" s="61">
        <v>6647.97</v>
      </c>
      <c r="AL2" s="61">
        <v>446.39603</v>
      </c>
      <c r="AM2" s="61">
        <v>5502.49</v>
      </c>
      <c r="AN2" s="61">
        <v>207.32874000000001</v>
      </c>
      <c r="AO2" s="61">
        <v>19.308374000000001</v>
      </c>
      <c r="AP2" s="61">
        <v>15.499744</v>
      </c>
      <c r="AQ2" s="61">
        <v>3.8086310000000001</v>
      </c>
      <c r="AR2" s="61">
        <v>14.724556</v>
      </c>
      <c r="AS2" s="61">
        <v>1137.634</v>
      </c>
      <c r="AT2" s="61">
        <v>1.4524855E-2</v>
      </c>
      <c r="AU2" s="61">
        <v>4.7041135000000001</v>
      </c>
      <c r="AV2" s="61">
        <v>188.30126999999999</v>
      </c>
      <c r="AW2" s="61">
        <v>84.494190000000003</v>
      </c>
      <c r="AX2" s="61">
        <v>0.34333506000000003</v>
      </c>
      <c r="AY2" s="61">
        <v>1.1431389999999999</v>
      </c>
      <c r="AZ2" s="61">
        <v>337.95782000000003</v>
      </c>
      <c r="BA2" s="61">
        <v>56.667160000000003</v>
      </c>
      <c r="BB2" s="61">
        <v>20.652864000000001</v>
      </c>
      <c r="BC2" s="61">
        <v>21.670660000000002</v>
      </c>
      <c r="BD2" s="61">
        <v>14.299203</v>
      </c>
      <c r="BE2" s="61">
        <v>0.56378620000000002</v>
      </c>
      <c r="BF2" s="61">
        <v>2.8184154000000001</v>
      </c>
      <c r="BG2" s="61">
        <v>2.7754895000000002E-2</v>
      </c>
      <c r="BH2" s="61">
        <v>8.5362670000000002E-2</v>
      </c>
      <c r="BI2" s="61">
        <v>6.2701895999999993E-2</v>
      </c>
      <c r="BJ2" s="61">
        <v>0.18336450000000001</v>
      </c>
      <c r="BK2" s="61">
        <v>2.1349920000000001E-3</v>
      </c>
      <c r="BL2" s="61">
        <v>0.56212616000000004</v>
      </c>
      <c r="BM2" s="61">
        <v>6.2452706999999998</v>
      </c>
      <c r="BN2" s="61">
        <v>1.4286053000000001</v>
      </c>
      <c r="BO2" s="61">
        <v>76.831085000000002</v>
      </c>
      <c r="BP2" s="61">
        <v>16.699493</v>
      </c>
      <c r="BQ2" s="61">
        <v>26.261513000000001</v>
      </c>
      <c r="BR2" s="61">
        <v>90.198616000000001</v>
      </c>
      <c r="BS2" s="61">
        <v>19.831112000000001</v>
      </c>
      <c r="BT2" s="61">
        <v>16.544955999999999</v>
      </c>
      <c r="BU2" s="61">
        <v>4.4280376000000003E-2</v>
      </c>
      <c r="BV2" s="61">
        <v>0.13159968</v>
      </c>
      <c r="BW2" s="61">
        <v>1.1385810000000001</v>
      </c>
      <c r="BX2" s="61">
        <v>1.6695038</v>
      </c>
      <c r="BY2" s="61">
        <v>0.19254974999999999</v>
      </c>
      <c r="BZ2" s="61">
        <v>1.4326403999999999E-3</v>
      </c>
      <c r="CA2" s="61">
        <v>0.93160609999999999</v>
      </c>
      <c r="CB2" s="61">
        <v>0.10160933</v>
      </c>
      <c r="CC2" s="61">
        <v>0.19727622</v>
      </c>
      <c r="CD2" s="61">
        <v>1.9308890000000001</v>
      </c>
      <c r="CE2" s="61">
        <v>4.6554659999999998E-2</v>
      </c>
      <c r="CF2" s="61">
        <v>0.35300189999999998</v>
      </c>
      <c r="CG2" s="61">
        <v>0</v>
      </c>
      <c r="CH2" s="61">
        <v>1.9583952000000002E-2</v>
      </c>
      <c r="CI2" s="61">
        <v>2.5328759999999999E-3</v>
      </c>
      <c r="CJ2" s="61">
        <v>4.1433853999999997</v>
      </c>
      <c r="CK2" s="61">
        <v>6.7739549999999999E-3</v>
      </c>
      <c r="CL2" s="61">
        <v>0.60541075</v>
      </c>
      <c r="CM2" s="61">
        <v>5.2358640000000003</v>
      </c>
      <c r="CN2" s="61">
        <v>2382.7049999999999</v>
      </c>
      <c r="CO2" s="61">
        <v>4199.8639999999996</v>
      </c>
      <c r="CP2" s="61">
        <v>2548.8856999999998</v>
      </c>
      <c r="CQ2" s="61">
        <v>1039.3353</v>
      </c>
      <c r="CR2" s="61">
        <v>437.87247000000002</v>
      </c>
      <c r="CS2" s="61">
        <v>637.12823000000003</v>
      </c>
      <c r="CT2" s="61">
        <v>2284.4807000000001</v>
      </c>
      <c r="CU2" s="61">
        <v>1493.2582</v>
      </c>
      <c r="CV2" s="61">
        <v>1988.9748999999999</v>
      </c>
      <c r="CW2" s="61">
        <v>1668.4096999999999</v>
      </c>
      <c r="CX2" s="61">
        <v>466.29354999999998</v>
      </c>
      <c r="CY2" s="61">
        <v>3085.8123000000001</v>
      </c>
      <c r="CZ2" s="61">
        <v>1589.9308000000001</v>
      </c>
      <c r="DA2" s="61">
        <v>3062.3366999999998</v>
      </c>
      <c r="DB2" s="61">
        <v>3197.4987999999998</v>
      </c>
      <c r="DC2" s="61">
        <v>4636.3779999999997</v>
      </c>
      <c r="DD2" s="61">
        <v>8071.1684999999998</v>
      </c>
      <c r="DE2" s="61">
        <v>1429.3117999999999</v>
      </c>
      <c r="DF2" s="61">
        <v>3748.4735999999998</v>
      </c>
      <c r="DG2" s="61">
        <v>1748.2956999999999</v>
      </c>
      <c r="DH2" s="61">
        <v>86.160359999999997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56.667160000000003</v>
      </c>
      <c r="B6">
        <f>BB2</f>
        <v>20.652864000000001</v>
      </c>
      <c r="C6">
        <f>BC2</f>
        <v>21.670660000000002</v>
      </c>
      <c r="D6">
        <f>BD2</f>
        <v>14.299203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22360</v>
      </c>
      <c r="C2" s="56">
        <f ca="1">YEAR(TODAY())-YEAR(B2)+IF(TODAY()&gt;=DATE(YEAR(TODAY()),MONTH(B2),DAY(B2)),0,-1)</f>
        <v>60</v>
      </c>
      <c r="E2" s="52">
        <v>158.19999999999999</v>
      </c>
      <c r="F2" s="53" t="s">
        <v>275</v>
      </c>
      <c r="G2" s="52">
        <v>49.5</v>
      </c>
      <c r="H2" s="51" t="s">
        <v>40</v>
      </c>
      <c r="I2" s="72">
        <f>ROUND(G3/E3^2,1)</f>
        <v>19.8</v>
      </c>
    </row>
    <row r="3" spans="1:9" x14ac:dyDescent="0.3">
      <c r="E3" s="51">
        <f>E2/100</f>
        <v>1.5819999999999999</v>
      </c>
      <c r="F3" s="51" t="s">
        <v>39</v>
      </c>
      <c r="G3" s="51">
        <f>G2</f>
        <v>49.5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44295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이명옥, ID : H1900659)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15:33:38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44295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158.19999999999999</v>
      </c>
      <c r="L12" s="129"/>
      <c r="M12" s="122">
        <f>'개인정보 및 신체계측 입력'!G2</f>
        <v>49.5</v>
      </c>
      <c r="N12" s="123"/>
      <c r="O12" s="118" t="s">
        <v>270</v>
      </c>
      <c r="P12" s="112"/>
      <c r="Q12" s="115">
        <f>'개인정보 및 신체계측 입력'!I2</f>
        <v>19.8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이명옥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75.146000000000001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9.0419999999999998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15.811999999999999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8.6999999999999993</v>
      </c>
      <c r="L72" s="36" t="s">
        <v>52</v>
      </c>
      <c r="M72" s="36">
        <f>ROUND('DRIs DATA'!K8,1)</f>
        <v>8.6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179.1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262.54000000000002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409.41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300.49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110.94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443.2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193.08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2021-09-01T01:53:41Z</dcterms:modified>
</cp:coreProperties>
</file>