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<sst xmlns="http://schemas.openxmlformats.org/spreadsheetml/2006/main" count="692" uniqueCount="337">
  <si>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</si>
  <si>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</si>
  <si>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</si>
  <si>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</si>
  <si>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</si>
  <si>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</si>
  <si>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</si>
  <si>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</si>
  <si>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</si>
  <si>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</si>
  <si>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</si>
  <si>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</si>
  <si>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</si>
  <si>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</si>
  <si>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</si>
  <si>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</si>
  <si>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</si>
  <si>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</si>
  <si>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</si>
  <si>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</si>
  <si>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</si>
  <si>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</si>
  <si>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</si>
  <si>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</si>
  <si>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</si>
  <si>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</si>
  <si>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</si>
  <si>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</si>
  <si>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</si>
  <si>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</si>
  <si>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</si>
  <si>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</si>
  <si>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</si>
  <si>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</si>
  <si>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</si>
  <si>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</si>
  <si>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</si>
  <si>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</si>
  <si>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</si>
  <si>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</si>
  <si>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</si>
  <si>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</si>
  <si>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</si>
  <si>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</si>
  <si>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</si>
  <si>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</si>
  <si>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</si>
  <si>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</si>
  <si>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</si>
  <si>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</si>
  <si>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</si>
  <si>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</si>
  <si>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</si>
  <si>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</si>
  <si>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</si>
  <si>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</si>
  <si>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</si>
  <si>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</si>
  <si>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</si>
  <si>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</si>
  <si>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</si>
  <si>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</si>
  <si>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</si>
  <si>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</si>
  <si>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</si>
  <si>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</si>
  <si>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</si>
  <si>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</si>
  <si>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</si>
  <si>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</si>
  <si>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</si>
  <si>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</si>
  <si>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</si>
  <si>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</si>
  <si>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</si>
  <si>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</si>
  <si>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</si>
  <si>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</si>
  <si>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</si>
  <si>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</si>
  <si>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</si>
  <si>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</si>
  <si>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</si>
  <si>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</si>
  <si>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</si>
  <si>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</si>
  <si>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</si>
  <si>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</si>
  <si>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</si>
  <si>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</si>
  <si>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</si>
  <si>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</si>
  <si>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</si>
  <si>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</si>
  <si>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</si>
  <si>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</si>
  <si>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</si>
  <si>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</si>
  <si>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</si>
  <si>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</si>
  <si>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</si>
  <si>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</si>
  <si>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</si>
  <si>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</si>
  <si>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</si>
  <si>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</si>
  <si>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</si>
  <si>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</si>
  <si>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</si>
  <si>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</si>
  <si>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</si>
  <si>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</si>
  <si>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</si>
  <si>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</si>
  <si>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</si>
  <si>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</si>
  <si>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</si>
  <si>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</si>
  <si>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</si>
  <si>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</si>
  <si>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</si>
  <si>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</si>
  <si>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</si>
  <si>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</si>
  <si>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</si>
  <si>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</si>
  <si>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</si>
  <si>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</si>
  <si>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</si>
  <si>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</si>
  <si>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</si>
  <si>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</si>
  <si>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</si>
  <si>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</si>
  <si>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</si>
  <si>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</si>
  <si>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</si>
  <si>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</si>
  <si>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</si>
  <si>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</si>
  <si>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</si>
  <si>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</si>
  <si>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</si>
  <si>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</si>
  <si>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</si>
  <si>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</si>
  <si>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</si>
  <si>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</si>
  <si>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</si>
  <si>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</si>
  <si>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</si>
  <si>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</si>
  <si>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</si>
  <si>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</si>
  <si>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</si>
  <si>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</si>
  <si>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</si>
  <si>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</si>
  <si>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</si>
  <si>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</si>
  <si>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</si>
  <si>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</si>
  <si>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</si>
  <si>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</si>
  <si>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</si>
  <si>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</si>
  <si>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</si>
  <si>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</si>
  <si>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</si>
  <si>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</si>
  <si>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</si>
  <si>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</si>
  <si>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</si>
  <si>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</si>
  <si>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</si>
  <si>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</si>
  <si>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</si>
  <si>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</si>
  <si>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</si>
  <si>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</si>
  <si>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</si>
  <si>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</si>
  <si>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</si>
  <si>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</si>
  <si>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</si>
  <si>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</si>
  <si>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</si>
  <si>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</si>
  <si>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</si>
  <si>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</si>
  <si>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</si>
  <si>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</si>
  <si>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</si>
  <si>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</si>
  <si>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</si>
  <si>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</si>
  <si>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</si>
  <si>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</si>
  <si>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</si>
  <si>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</si>
  <si>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</si>
  <si>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</si>
  <si>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</si>
  <si>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</si>
  <si>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</si>
  <si>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</si>
  <si>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</si>
  <si>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</si>
  <si>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</si>
  <si>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</si>
  <si>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</si>
  <si>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</si>
  <si>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</si>
  <si>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</si>
  <si>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</si>
  <si>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</si>
  <si>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</si>
  <si>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</si>
  <si>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</si>
  <si>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</si>
  <si>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</si>
  <si>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</si>
  <si>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</si>
  <si>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</si>
  <si>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</si>
  <si>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</si>
  <si>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</si>
  <si>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</si>
  <si>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</si>
  <si>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</si>
  <si>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</si>
  <si>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</si>
  <si>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</si>
  <si>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</si>
  <si>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</si>
  <si>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</si>
  <si>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</si>
  <si>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</si>
  <si>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</si>
  <si>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</si>
  <si>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</si>
  <si>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</si>
  <si>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</si>
  <si>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</si>
  <si>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</si>
  <si>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</si>
  <si>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</si>
  <si>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</si>
  <si>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</si>
  <si>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</si>
  <si>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</si>
  <si>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</si>
  <si>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</si>
  <si>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</si>
  <si>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</si>
  <si>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</si>
  <si>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</si>
  <si>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</si>
  <si>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</si>
  <si>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</si>
  <si>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</si>
  <si>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</si>
  <si>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</si>
  <si>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</si>
  <si>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</si>
  <si>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</si>
  <si>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</si>
  <si>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</si>
  <si>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</si>
  <si>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</si>
  <si>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</si>
  <si>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</si>
  <si>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</si>
  <si>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</si>
  <si>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</si>
  <si>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</si>
  <si>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</si>
  <si>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</si>
  <si>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</si>
  <si>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</si>
  <si>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</si>
  <si>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</si>
  <si>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</si>
  <si>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</si>
  <si>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</si>
  <si>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</si>
  <si>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</si>
  <si>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</si>
  <si>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</si>
  <si>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</si>
  <si>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</si>
  <si>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</si>
  <si>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</si>
  <si>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</si>
  <si>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</si>
  <si>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</si>
  <si>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</si>
  <si>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</si>
  <si>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</si>
  <si>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</si>
  <si>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</si>
  <si>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</si>
  <si>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</si>
  <si>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</si>
  <si>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</si>
  <si>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</si>
  <si>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</si>
  <si>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</si>
  <si>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</si>
  <si>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</si>
  <si>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</si>
  <si>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</si>
  <si>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</si>
  <si>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</si>
  <si>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</si>
  <si>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</si>
  <si>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</si>
  <si>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</si>
  <si>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</si>
  <si>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</si>
  <si>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</si>
  <si>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</si>
  <si>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</si>
  <si>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</si>
  <si>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</si>
  <si>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</si>
  <si>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</si>
  <si>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</si>
  <si>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</si>
  <si>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</si>
  <si>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</si>
  <si>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</si>
  <si>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</si>
  <si>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배종윤, ID : H1900662)</t>
  </si>
  <si>
    <t>2021년 08월 31일 15:44:58</t>
  </si>
  <si>
    <t>H1900662</t>
  </si>
  <si>
    <t>배종윤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</si>
</sst>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75.70393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2.6823801999999999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1.6701908000000001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1175.6647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3292.7406999999998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127.699234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133.14975000000001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11.120784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859.91340000000002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2.8921840000000001E-2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2.7543568999999999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28.037075000000002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396.01560000000001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83.560074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10.676</c:v>
                </c:pt>
                <c:pt idx="1">
                  <c:v>24.887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14.062408</c:v>
                </c:pt>
                <c:pt idx="1">
                  <c:v>17.887820999999999</c:v>
                </c:pt>
                <c:pt idx="2">
                  <c:v>18.521609999999999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644.56169999999997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23.586157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64.393000000000001</c:v>
                </c:pt>
                <c:pt idx="1">
                  <c:v>13.706</c:v>
                </c:pt>
                <c:pt idx="2">
                  <c:v>21.901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1675.4503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120.68753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589.34283000000005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5.2621964999999999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6476.4395000000004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17.606864999999999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2.5649145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283.1003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1.4982363000000001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15.847405999999999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2.5649145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621.95849999999996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14.275074999999999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배종윤, ID : H1900662)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15:44:58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1675.4503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75.70393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28.037075000000002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64.393000000000001</v>
      </c>
      <c r="G8" s="59">
        <f>'DRIs DATA 입력'!G8</f>
        <v>13.706</v>
      </c>
      <c r="H8" s="59">
        <f>'DRIs DATA 입력'!H8</f>
        <v>21.901</v>
      </c>
      <c r="I8" s="46"/>
      <c r="J8" s="59" t="s">
        <v>215</v>
      </c>
      <c r="K8" s="59">
        <f>'DRIs DATA 입력'!K8</f>
        <v>10.676</v>
      </c>
      <c r="L8" s="59">
        <f>'DRIs DATA 입력'!L8</f>
        <v>24.887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644.56169999999997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23.586157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5.2621964999999999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283.1003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120.68753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1.8055239000000001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1.4982363000000001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15.847405999999999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2.5649145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621.95849999999996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14.275074999999999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2.6823801999999999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1.6701908000000001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589.34283000000005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1175.6647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6476.4395000000004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3292.7406999999998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127.699234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133.14975000000001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17.606864999999999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11.120784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859.91340000000002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2.8921840000000001E-2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2.7543568999999999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396.01560000000001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83.560074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1675.4503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75.70393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28.037075000000002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64.393000000000001</v>
      </c>
      <c r="G8" s="65">
        <v>13.706</v>
      </c>
      <c r="H8" s="65">
        <v>21.901</v>
      </c>
      <c r="J8" s="65" t="s">
        <v>310</v>
      </c>
      <c r="K8" s="65">
        <v>10.676</v>
      </c>
      <c r="L8" s="65">
        <v>24.887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644.56169999999997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23.586157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5.2621964999999999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283.1003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120.68753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1.8055239000000001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1.4982363000000001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15.847405999999999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2.5649145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621.95849999999996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14.275074999999999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2.6823801999999999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1.6701908000000001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589.34283000000005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1175.6647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6476.4395000000004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3292.7406999999998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127.699234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133.14975000000001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17.606864999999999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11.120784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859.91340000000002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2.8921840000000001E-2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2.7543568999999999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396.01560000000001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83.560074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53</v>
      </c>
      <c r="E2" s="61">
        <v>1675.4503</v>
      </c>
      <c r="F2" s="61">
        <v>222.58002999999999</v>
      </c>
      <c r="G2" s="61">
        <v>47.375435000000003</v>
      </c>
      <c r="H2" s="61">
        <v>28.711815000000001</v>
      </c>
      <c r="I2" s="61">
        <v>18.663620000000002</v>
      </c>
      <c r="J2" s="61">
        <v>75.70393</v>
      </c>
      <c r="K2" s="61">
        <v>37.124473999999999</v>
      </c>
      <c r="L2" s="61">
        <v>38.579459999999997</v>
      </c>
      <c r="M2" s="61">
        <v>28.037075000000002</v>
      </c>
      <c r="N2" s="61">
        <v>2.8223764999999998</v>
      </c>
      <c r="O2" s="61">
        <v>15.567173</v>
      </c>
      <c r="P2" s="61">
        <v>1110.6586</v>
      </c>
      <c r="Q2" s="61">
        <v>27.93338</v>
      </c>
      <c r="R2" s="61">
        <v>644.56169999999997</v>
      </c>
      <c r="S2" s="61">
        <v>109.03042000000001</v>
      </c>
      <c r="T2" s="61">
        <v>6426.3744999999999</v>
      </c>
      <c r="U2" s="61">
        <v>5.2621964999999999</v>
      </c>
      <c r="V2" s="61">
        <v>23.586157</v>
      </c>
      <c r="W2" s="61">
        <v>283.1003</v>
      </c>
      <c r="X2" s="61">
        <v>120.68753</v>
      </c>
      <c r="Y2" s="61">
        <v>1.8055239000000001</v>
      </c>
      <c r="Z2" s="61">
        <v>1.4982363000000001</v>
      </c>
      <c r="AA2" s="61">
        <v>15.847405999999999</v>
      </c>
      <c r="AB2" s="61">
        <v>2.5649145</v>
      </c>
      <c r="AC2" s="61">
        <v>621.95849999999996</v>
      </c>
      <c r="AD2" s="61">
        <v>14.275074999999999</v>
      </c>
      <c r="AE2" s="61">
        <v>2.6823801999999999</v>
      </c>
      <c r="AF2" s="61">
        <v>1.6701908000000001</v>
      </c>
      <c r="AG2" s="61">
        <v>589.34283000000005</v>
      </c>
      <c r="AH2" s="61">
        <v>335.49680000000001</v>
      </c>
      <c r="AI2" s="61">
        <v>253.84607</v>
      </c>
      <c r="AJ2" s="61">
        <v>1175.6647</v>
      </c>
      <c r="AK2" s="61">
        <v>6476.4395000000004</v>
      </c>
      <c r="AL2" s="61">
        <v>127.699234</v>
      </c>
      <c r="AM2" s="61">
        <v>3292.7406999999998</v>
      </c>
      <c r="AN2" s="61">
        <v>133.14975000000001</v>
      </c>
      <c r="AO2" s="61">
        <v>17.606864999999999</v>
      </c>
      <c r="AP2" s="61">
        <v>11.914944</v>
      </c>
      <c r="AQ2" s="61">
        <v>5.6919209999999998</v>
      </c>
      <c r="AR2" s="61">
        <v>11.120784</v>
      </c>
      <c r="AS2" s="61">
        <v>859.91340000000002</v>
      </c>
      <c r="AT2" s="61">
        <v>2.8921840000000001E-2</v>
      </c>
      <c r="AU2" s="61">
        <v>2.7543568999999999</v>
      </c>
      <c r="AV2" s="61">
        <v>396.01560000000001</v>
      </c>
      <c r="AW2" s="61">
        <v>83.560074</v>
      </c>
      <c r="AX2" s="61">
        <v>9.1932089999999994E-2</v>
      </c>
      <c r="AY2" s="61">
        <v>1.7904017999999999</v>
      </c>
      <c r="AZ2" s="61">
        <v>320.35342000000003</v>
      </c>
      <c r="BA2" s="61">
        <v>50.482500000000002</v>
      </c>
      <c r="BB2" s="61">
        <v>14.062408</v>
      </c>
      <c r="BC2" s="61">
        <v>17.887820999999999</v>
      </c>
      <c r="BD2" s="61">
        <v>18.521609999999999</v>
      </c>
      <c r="BE2" s="61">
        <v>1.2496735000000001</v>
      </c>
      <c r="BF2" s="61">
        <v>5.6507860000000001</v>
      </c>
      <c r="BG2" s="61">
        <v>2.7754896000000001E-3</v>
      </c>
      <c r="BH2" s="61">
        <v>1.3660353E-2</v>
      </c>
      <c r="BI2" s="61">
        <v>1.0785736000000001E-2</v>
      </c>
      <c r="BJ2" s="61">
        <v>5.4927724999999997E-2</v>
      </c>
      <c r="BK2" s="61">
        <v>2.1349920000000001E-4</v>
      </c>
      <c r="BL2" s="61">
        <v>0.29269546000000002</v>
      </c>
      <c r="BM2" s="61">
        <v>4.2749933999999996</v>
      </c>
      <c r="BN2" s="61">
        <v>1.1172169999999999</v>
      </c>
      <c r="BO2" s="61">
        <v>69.441860000000005</v>
      </c>
      <c r="BP2" s="61">
        <v>12.019382</v>
      </c>
      <c r="BQ2" s="61">
        <v>19.916805</v>
      </c>
      <c r="BR2" s="61">
        <v>75.574439999999996</v>
      </c>
      <c r="BS2" s="61">
        <v>44.971200000000003</v>
      </c>
      <c r="BT2" s="61">
        <v>13.874969999999999</v>
      </c>
      <c r="BU2" s="61">
        <v>0.114207104</v>
      </c>
      <c r="BV2" s="61">
        <v>9.7212480000000004E-2</v>
      </c>
      <c r="BW2" s="61">
        <v>0.91194724999999999</v>
      </c>
      <c r="BX2" s="61">
        <v>1.7736050999999999</v>
      </c>
      <c r="BY2" s="61">
        <v>0.13795304</v>
      </c>
      <c r="BZ2" s="61">
        <v>1.1110810999999999E-3</v>
      </c>
      <c r="CA2" s="61">
        <v>0.92589270000000001</v>
      </c>
      <c r="CB2" s="61">
        <v>6.2458149999999997E-2</v>
      </c>
      <c r="CC2" s="61">
        <v>0.28033444000000002</v>
      </c>
      <c r="CD2" s="61">
        <v>2.7115719999999999</v>
      </c>
      <c r="CE2" s="61">
        <v>6.520782E-2</v>
      </c>
      <c r="CF2" s="61">
        <v>0.46341187</v>
      </c>
      <c r="CG2" s="61">
        <v>4.9500000000000003E-7</v>
      </c>
      <c r="CH2" s="61">
        <v>6.6210456000000001E-2</v>
      </c>
      <c r="CI2" s="61">
        <v>1.5350765000000001E-2</v>
      </c>
      <c r="CJ2" s="61">
        <v>5.7739950000000002</v>
      </c>
      <c r="CK2" s="61">
        <v>1.5160592000000001E-2</v>
      </c>
      <c r="CL2" s="61">
        <v>1.1772848</v>
      </c>
      <c r="CM2" s="61">
        <v>3.9723658999999998</v>
      </c>
      <c r="CN2" s="61">
        <v>2350.7287999999999</v>
      </c>
      <c r="CO2" s="61">
        <v>4103.277</v>
      </c>
      <c r="CP2" s="61">
        <v>3088.7406999999998</v>
      </c>
      <c r="CQ2" s="61">
        <v>1012.87933</v>
      </c>
      <c r="CR2" s="61">
        <v>538.13559999999995</v>
      </c>
      <c r="CS2" s="61">
        <v>339.56139999999999</v>
      </c>
      <c r="CT2" s="61">
        <v>2367.7103999999999</v>
      </c>
      <c r="CU2" s="61">
        <v>1620.8715999999999</v>
      </c>
      <c r="CV2" s="61">
        <v>901.07153000000005</v>
      </c>
      <c r="CW2" s="61">
        <v>1917.4625000000001</v>
      </c>
      <c r="CX2" s="61">
        <v>545.72973999999999</v>
      </c>
      <c r="CY2" s="61">
        <v>2748.5005000000001</v>
      </c>
      <c r="CZ2" s="61">
        <v>1543.1565000000001</v>
      </c>
      <c r="DA2" s="61">
        <v>3690.4904999999999</v>
      </c>
      <c r="DB2" s="61">
        <v>3163.0023999999999</v>
      </c>
      <c r="DC2" s="61">
        <v>5531.5146000000004</v>
      </c>
      <c r="DD2" s="61">
        <v>9392.1360000000004</v>
      </c>
      <c r="DE2" s="61">
        <v>2162.6392000000001</v>
      </c>
      <c r="DF2" s="61">
        <v>3384.6282000000001</v>
      </c>
      <c r="DG2" s="61">
        <v>2161.4346</v>
      </c>
      <c r="DH2" s="61">
        <v>171.97636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50.482500000000002</v>
      </c>
      <c r="B6">
        <f>BB2</f>
        <v>14.062408</v>
      </c>
      <c r="C6">
        <f>BC2</f>
        <v>17.887820999999999</v>
      </c>
      <c r="D6">
        <f>BD2</f>
        <v>18.521609999999999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24808</v>
      </c>
      <c r="C2" s="56">
        <f ca="1">YEAR(TODAY())-YEAR(B2)+IF(TODAY()&gt;=DATE(YEAR(TODAY()),MONTH(B2),DAY(B2)),0,-1)</f>
        <v>53</v>
      </c>
      <c r="E2" s="52">
        <v>164.7</v>
      </c>
      <c r="F2" s="53" t="s">
        <v>275</v>
      </c>
      <c r="G2" s="52">
        <v>68.5</v>
      </c>
      <c r="H2" s="51" t="s">
        <v>40</v>
      </c>
      <c r="I2" s="72">
        <f>ROUND(G3/E3^2,1)</f>
        <v>25.3</v>
      </c>
    </row>
    <row r="3" spans="1:9" x14ac:dyDescent="0.3">
      <c r="E3" s="51">
        <f>E2/100</f>
        <v>1.6469999999999998</v>
      </c>
      <c r="F3" s="51" t="s">
        <v>39</v>
      </c>
      <c r="G3" s="51">
        <f>G2</f>
        <v>68.5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배종윤, ID : H1900662)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15:44:58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164.7</v>
      </c>
      <c r="L12" s="129"/>
      <c r="M12" s="122">
        <f>'개인정보 및 신체계측 입력'!G2</f>
        <v>68.5</v>
      </c>
      <c r="N12" s="123"/>
      <c r="O12" s="118" t="s">
        <v>270</v>
      </c>
      <c r="P12" s="112"/>
      <c r="Q12" s="115">
        <f>'개인정보 및 신체계측 입력'!I2</f>
        <v>25.3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배종윤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64.393000000000001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13.706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21.901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24.9</v>
      </c>
      <c r="L72" s="36" t="s">
        <v>52</v>
      </c>
      <c r="M72" s="36">
        <f>ROUND('DRIs DATA'!K8,1)</f>
        <v>10.7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85.94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196.55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120.69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170.99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73.67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431.76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176.07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2021-09-01T02:05:03Z</dcterms:modified>
</cp:coreProperties>
</file>