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<sst xmlns="http://schemas.openxmlformats.org/spreadsheetml/2006/main" count="692" uniqueCount="341">
  <si>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</si>
  <si>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</si>
  <si>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</si>
  <si>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</si>
  <si>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</si>
  <si>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</si>
  <si>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</si>
  <si>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</si>
  <si>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</si>
  <si>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</si>
  <si>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</si>
  <si>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</si>
  <si>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</si>
  <si>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</si>
  <si>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</si>
  <si>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</si>
  <si>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</si>
  <si>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</si>
  <si>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</si>
  <si>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</si>
  <si>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</si>
  <si>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</si>
  <si>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</si>
  <si>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</si>
  <si>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</si>
  <si>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</si>
  <si>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</si>
  <si>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</si>
  <si>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</si>
  <si>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</si>
  <si>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</si>
  <si>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</si>
  <si>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</si>
  <si>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</si>
  <si>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</si>
  <si>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</si>
  <si>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</si>
  <si>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</si>
  <si>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</si>
  <si>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</si>
  <si>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</si>
  <si>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</si>
  <si>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</si>
  <si>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</si>
  <si>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</si>
  <si>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</si>
  <si>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</si>
  <si>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</si>
  <si>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</si>
  <si>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</si>
  <si>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</si>
  <si>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</si>
  <si>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</si>
  <si>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</si>
  <si>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</si>
  <si>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</si>
  <si>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</si>
  <si>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</si>
  <si>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</si>
  <si>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</si>
  <si>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</si>
  <si>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</si>
  <si>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</si>
  <si>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</si>
  <si>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</si>
  <si>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</si>
  <si>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</si>
  <si>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</si>
  <si>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</si>
  <si>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</si>
  <si>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</si>
  <si>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</si>
  <si>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</si>
  <si>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</si>
  <si>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</si>
  <si>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</si>
  <si>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</si>
  <si>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</si>
  <si>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</si>
  <si>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</si>
  <si>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</si>
  <si>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</si>
  <si>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</si>
  <si>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</si>
  <si>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</si>
  <si>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</si>
  <si>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</si>
  <si>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</si>
  <si>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</si>
  <si>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</si>
  <si>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</si>
  <si>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</si>
  <si>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</si>
  <si>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</si>
  <si>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</si>
  <si>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</si>
  <si>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</si>
  <si>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</si>
  <si>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</si>
  <si>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</si>
  <si>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</si>
  <si>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</si>
  <si>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</si>
  <si>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</si>
  <si>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</si>
  <si>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</si>
  <si>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</si>
  <si>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</si>
  <si>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</si>
  <si>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</si>
  <si>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</si>
  <si>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</si>
  <si>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</si>
  <si>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</si>
  <si>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</si>
  <si>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</si>
  <si>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</si>
  <si>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</si>
  <si>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</si>
  <si>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</si>
  <si>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</si>
  <si>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</si>
  <si>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</si>
  <si>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</si>
  <si>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</si>
  <si>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</si>
  <si>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</si>
  <si>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</si>
  <si>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</si>
  <si>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</si>
  <si>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</si>
  <si>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</si>
  <si>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</si>
  <si>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</si>
  <si>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</si>
  <si>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</si>
  <si>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</si>
  <si>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</si>
  <si>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</si>
  <si>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</si>
  <si>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</si>
  <si>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</si>
  <si>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</si>
  <si>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</si>
  <si>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</si>
  <si>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</si>
  <si>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</si>
  <si>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</si>
  <si>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</si>
  <si>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</si>
  <si>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</si>
  <si>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</si>
  <si>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</si>
  <si>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</si>
  <si>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</si>
  <si>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</si>
  <si>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</si>
  <si>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</si>
  <si>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</si>
  <si>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</si>
  <si>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</si>
  <si>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</si>
  <si>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</si>
  <si>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</si>
  <si>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</si>
  <si>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</si>
  <si>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</si>
  <si>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</si>
  <si>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</si>
  <si>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</si>
  <si>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</si>
  <si>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</si>
  <si>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</si>
  <si>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</si>
  <si>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</si>
  <si>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</si>
  <si>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</si>
  <si>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</si>
  <si>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</si>
  <si>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</si>
  <si>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</si>
  <si>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</si>
  <si>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</si>
  <si>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</si>
  <si>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</si>
  <si>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</si>
  <si>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</si>
  <si>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</si>
  <si>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</si>
  <si>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</si>
  <si>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</si>
  <si>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</si>
  <si>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</si>
  <si>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</si>
  <si>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</si>
  <si>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</si>
  <si>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</si>
  <si>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</si>
  <si>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</si>
  <si>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</si>
  <si>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</si>
  <si>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</si>
  <si>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</si>
  <si>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</si>
  <si>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</si>
  <si>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</si>
  <si>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</si>
  <si>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</si>
  <si>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</si>
  <si>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</si>
  <si>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</si>
  <si>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</si>
  <si>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</si>
  <si>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</si>
  <si>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</si>
  <si>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</si>
  <si>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</si>
  <si>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</si>
  <si>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</si>
  <si>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</si>
  <si>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</si>
  <si>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</si>
  <si>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</si>
  <si>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</si>
  <si>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</si>
  <si>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</si>
  <si>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</si>
  <si>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</si>
  <si>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</si>
  <si>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</si>
  <si>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</si>
  <si>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</si>
  <si>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</si>
  <si>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</si>
  <si>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</si>
  <si>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</si>
  <si>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</si>
  <si>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</si>
  <si>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</si>
  <si>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</si>
  <si>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</si>
  <si>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</si>
  <si>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</si>
  <si>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</si>
  <si>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</si>
  <si>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</si>
  <si>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</si>
  <si>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</si>
  <si>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</si>
  <si>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</si>
  <si>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</si>
  <si>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</si>
  <si>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</si>
  <si>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</si>
  <si>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</si>
  <si>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</si>
  <si>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</si>
  <si>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</si>
  <si>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</si>
  <si>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</si>
  <si>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</si>
  <si>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</si>
  <si>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</si>
  <si>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</si>
  <si>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</si>
  <si>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</si>
  <si>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</si>
  <si>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</si>
  <si>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</si>
  <si>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</si>
  <si>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</si>
  <si>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</si>
  <si>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</si>
  <si>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</si>
  <si>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</si>
  <si>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</si>
  <si>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</si>
  <si>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</si>
  <si>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</si>
  <si>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</si>
  <si>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</si>
  <si>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</si>
  <si>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</si>
  <si>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</si>
  <si>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</si>
  <si>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</si>
  <si>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</si>
  <si>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</si>
  <si>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</si>
  <si>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</si>
  <si>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</si>
  <si>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</si>
  <si>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</si>
  <si>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</si>
  <si>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</si>
  <si>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</si>
  <si>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</si>
  <si>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</si>
  <si>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</si>
  <si>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</si>
  <si>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</si>
  <si>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</si>
  <si>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</si>
  <si>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</si>
  <si>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</si>
  <si>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</si>
  <si>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</si>
  <si>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</si>
  <si>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</si>
  <si>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</si>
  <si>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</si>
  <si>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</si>
  <si>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</si>
  <si>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</si>
  <si>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</si>
  <si>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</si>
  <si>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</si>
  <si>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</si>
  <si>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</si>
  <si>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</si>
  <si>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</si>
  <si>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</si>
  <si>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</si>
  <si>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</si>
  <si>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</si>
  <si>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</si>
  <si>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몰리브덴(ug/일)</t>
    <phoneticPr fontId="1" type="noConversion"/>
  </si>
  <si>
    <t>F</t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</si>
  <si>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</si>
  <si>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</si>
  <si>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</si>
  <si>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(설문지 : FFQ 95문항 설문지, 사용자 : 강하예진, ID : H1900663)</t>
  </si>
  <si>
    <t>2021년 08월 31일 15:46:12</t>
  </si>
  <si>
    <t>비타민A</t>
    <phoneticPr fontId="1" type="noConversion"/>
  </si>
  <si>
    <t>수용성 비타민</t>
    <phoneticPr fontId="1" type="noConversion"/>
  </si>
  <si>
    <t>평균필요량</t>
    <phoneticPr fontId="1" type="noConversion"/>
  </si>
  <si>
    <t>칼륨</t>
    <phoneticPr fontId="1" type="noConversion"/>
  </si>
  <si>
    <t>마그네슘</t>
    <phoneticPr fontId="1" type="noConversion"/>
  </si>
  <si>
    <t>구리(ug/일)</t>
    <phoneticPr fontId="1" type="noConversion"/>
  </si>
  <si>
    <t>H1900663</t>
  </si>
  <si>
    <t>강하예진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</si>
</sst>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134.31945999999999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4.4859967000000003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0.35806023999999997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1890.9293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3530.8742999999999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48.444088000000001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175.56658999999999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16.379415999999999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1139.8668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2.8494107000000001E-2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3.4464796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33.899909999999998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214.02303000000001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138.31989999999999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2.4889999999999999</c:v>
                </c:pt>
                <c:pt idx="1">
                  <c:v>24.475000000000001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19.133285999999998</c:v>
                </c:pt>
                <c:pt idx="1">
                  <c:v>26.068726000000002</c:v>
                </c:pt>
                <c:pt idx="2">
                  <c:v>21.959679999999999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586.81353999999999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37.994239999999998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69.364000000000004</c:v>
                </c:pt>
                <c:pt idx="1">
                  <c:v>15.98</c:v>
                </c:pt>
                <c:pt idx="2">
                  <c:v>14.654999999999999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4456.7169999999996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50.298186999999999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675.62476000000004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4.3522214999999997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5882.4189999999999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23.006218000000001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2.0330539000000001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133.98964000000001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2.1220932000000001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23.499780000000001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2.0330539000000001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517.42864999999995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9.9416860000000007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강하예진, ID : H1900663)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15:46:12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4456.7169999999996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134.31945999999999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33.899909999999998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69.364000000000004</v>
      </c>
      <c r="G8" s="59">
        <f>'DRIs DATA 입력'!G8</f>
        <v>15.98</v>
      </c>
      <c r="H8" s="59">
        <f>'DRIs DATA 입력'!H8</f>
        <v>14.654999999999999</v>
      </c>
      <c r="I8" s="46"/>
      <c r="J8" s="59" t="s">
        <v>215</v>
      </c>
      <c r="K8" s="59">
        <f>'DRIs DATA 입력'!K8</f>
        <v>2.4889999999999999</v>
      </c>
      <c r="L8" s="59">
        <f>'DRIs DATA 입력'!L8</f>
        <v>24.475000000000001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586.81353999999999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37.994239999999998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4.3522214999999997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133.98964000000001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50.298186999999999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2.4899564000000001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2.1220932000000001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23.499780000000001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2.0330539000000001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517.42864999999995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9.9416860000000007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4.4859967000000003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0.35806023999999997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675.62476000000004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1890.9293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5882.4189999999999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3530.8742999999999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48.444088000000001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175.56658999999999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23.006218000000001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16.379415999999999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1139.8668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2.8494107000000001E-2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3.4464796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214.02303000000001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138.31989999999999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3" sqref="J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331</v>
      </c>
      <c r="G1" s="62" t="s">
        <v>304</v>
      </c>
      <c r="H1" s="61" t="s">
        <v>332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318</v>
      </c>
      <c r="F4" s="67"/>
      <c r="G4" s="67"/>
      <c r="H4" s="68"/>
      <c r="J4" s="66" t="s">
        <v>319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314</v>
      </c>
      <c r="E5" s="65"/>
      <c r="F5" s="65" t="s">
        <v>49</v>
      </c>
      <c r="G5" s="65" t="s">
        <v>289</v>
      </c>
      <c r="H5" s="65" t="s">
        <v>45</v>
      </c>
      <c r="J5" s="65"/>
      <c r="K5" s="65" t="s">
        <v>320</v>
      </c>
      <c r="L5" s="65" t="s">
        <v>290</v>
      </c>
      <c r="N5" s="65"/>
      <c r="O5" s="65" t="s">
        <v>291</v>
      </c>
      <c r="P5" s="65" t="s">
        <v>277</v>
      </c>
      <c r="Q5" s="65" t="s">
        <v>285</v>
      </c>
      <c r="R5" s="65" t="s">
        <v>305</v>
      </c>
      <c r="S5" s="65" t="s">
        <v>314</v>
      </c>
      <c r="U5" s="65"/>
      <c r="V5" s="65" t="s">
        <v>291</v>
      </c>
      <c r="W5" s="65" t="s">
        <v>277</v>
      </c>
      <c r="X5" s="65" t="s">
        <v>285</v>
      </c>
      <c r="Y5" s="65" t="s">
        <v>305</v>
      </c>
      <c r="Z5" s="65" t="s">
        <v>314</v>
      </c>
    </row>
    <row r="6" spans="1:27" x14ac:dyDescent="0.3">
      <c r="A6" s="65" t="s">
        <v>278</v>
      </c>
      <c r="B6" s="65">
        <v>1900</v>
      </c>
      <c r="C6" s="65">
        <v>4456.7169999999996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306</v>
      </c>
      <c r="O6" s="65">
        <v>40</v>
      </c>
      <c r="P6" s="65">
        <v>50</v>
      </c>
      <c r="Q6" s="65">
        <v>0</v>
      </c>
      <c r="R6" s="65">
        <v>0</v>
      </c>
      <c r="S6" s="65">
        <v>134.31945999999999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33.899909999999998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307</v>
      </c>
      <c r="F8" s="65">
        <v>69.364000000000004</v>
      </c>
      <c r="G8" s="65">
        <v>15.98</v>
      </c>
      <c r="H8" s="65">
        <v>14.654999999999999</v>
      </c>
      <c r="J8" s="65" t="s">
        <v>307</v>
      </c>
      <c r="K8" s="65">
        <v>2.4889999999999999</v>
      </c>
      <c r="L8" s="65">
        <v>24.475000000000001</v>
      </c>
    </row>
    <row r="13" spans="1:27" x14ac:dyDescent="0.3">
      <c r="A13" s="70" t="s">
        <v>308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333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277</v>
      </c>
      <c r="D15" s="65" t="s">
        <v>330</v>
      </c>
      <c r="E15" s="65" t="s">
        <v>305</v>
      </c>
      <c r="F15" s="65" t="s">
        <v>314</v>
      </c>
      <c r="H15" s="65"/>
      <c r="I15" s="65" t="s">
        <v>291</v>
      </c>
      <c r="J15" s="65" t="s">
        <v>277</v>
      </c>
      <c r="K15" s="65" t="s">
        <v>285</v>
      </c>
      <c r="L15" s="65" t="s">
        <v>305</v>
      </c>
      <c r="M15" s="65" t="s">
        <v>314</v>
      </c>
      <c r="O15" s="65"/>
      <c r="P15" s="65" t="s">
        <v>291</v>
      </c>
      <c r="Q15" s="65" t="s">
        <v>277</v>
      </c>
      <c r="R15" s="65" t="s">
        <v>285</v>
      </c>
      <c r="S15" s="65" t="s">
        <v>305</v>
      </c>
      <c r="T15" s="65" t="s">
        <v>314</v>
      </c>
      <c r="V15" s="65"/>
      <c r="W15" s="65" t="s">
        <v>291</v>
      </c>
      <c r="X15" s="65" t="s">
        <v>277</v>
      </c>
      <c r="Y15" s="65" t="s">
        <v>285</v>
      </c>
      <c r="Z15" s="65" t="s">
        <v>305</v>
      </c>
      <c r="AA15" s="65" t="s">
        <v>314</v>
      </c>
    </row>
    <row r="16" spans="1:27" x14ac:dyDescent="0.3">
      <c r="A16" s="65" t="s">
        <v>310</v>
      </c>
      <c r="B16" s="65">
        <v>450</v>
      </c>
      <c r="C16" s="65">
        <v>650</v>
      </c>
      <c r="D16" s="65">
        <v>0</v>
      </c>
      <c r="E16" s="65">
        <v>3000</v>
      </c>
      <c r="F16" s="65">
        <v>586.81353999999999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37.994239999999998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4.3522214999999997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133.98964000000001</v>
      </c>
    </row>
    <row r="23" spans="1:62" x14ac:dyDescent="0.3">
      <c r="A23" s="70" t="s">
        <v>334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321</v>
      </c>
      <c r="B24" s="69"/>
      <c r="C24" s="69"/>
      <c r="D24" s="69"/>
      <c r="E24" s="69"/>
      <c r="F24" s="69"/>
      <c r="H24" s="69" t="s">
        <v>294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322</v>
      </c>
      <c r="W24" s="69"/>
      <c r="X24" s="69"/>
      <c r="Y24" s="69"/>
      <c r="Z24" s="69"/>
      <c r="AA24" s="69"/>
      <c r="AC24" s="69" t="s">
        <v>312</v>
      </c>
      <c r="AD24" s="69"/>
      <c r="AE24" s="69"/>
      <c r="AF24" s="69"/>
      <c r="AG24" s="69"/>
      <c r="AH24" s="69"/>
      <c r="AJ24" s="69" t="s">
        <v>313</v>
      </c>
      <c r="AK24" s="69"/>
      <c r="AL24" s="69"/>
      <c r="AM24" s="69"/>
      <c r="AN24" s="69"/>
      <c r="AO24" s="69"/>
      <c r="AQ24" s="69" t="s">
        <v>283</v>
      </c>
      <c r="AR24" s="69"/>
      <c r="AS24" s="69"/>
      <c r="AT24" s="69"/>
      <c r="AU24" s="69"/>
      <c r="AV24" s="69"/>
      <c r="AX24" s="69" t="s">
        <v>295</v>
      </c>
      <c r="AY24" s="69"/>
      <c r="AZ24" s="69"/>
      <c r="BA24" s="69"/>
      <c r="BB24" s="69"/>
      <c r="BC24" s="69"/>
      <c r="BE24" s="69" t="s">
        <v>296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291</v>
      </c>
      <c r="C25" s="65" t="s">
        <v>277</v>
      </c>
      <c r="D25" s="65" t="s">
        <v>285</v>
      </c>
      <c r="E25" s="65" t="s">
        <v>305</v>
      </c>
      <c r="F25" s="65" t="s">
        <v>314</v>
      </c>
      <c r="H25" s="65"/>
      <c r="I25" s="65" t="s">
        <v>291</v>
      </c>
      <c r="J25" s="65" t="s">
        <v>277</v>
      </c>
      <c r="K25" s="65" t="s">
        <v>285</v>
      </c>
      <c r="L25" s="65" t="s">
        <v>305</v>
      </c>
      <c r="M25" s="65" t="s">
        <v>314</v>
      </c>
      <c r="O25" s="65"/>
      <c r="P25" s="65" t="s">
        <v>291</v>
      </c>
      <c r="Q25" s="65" t="s">
        <v>277</v>
      </c>
      <c r="R25" s="65" t="s">
        <v>285</v>
      </c>
      <c r="S25" s="65" t="s">
        <v>305</v>
      </c>
      <c r="T25" s="65" t="s">
        <v>314</v>
      </c>
      <c r="V25" s="65"/>
      <c r="W25" s="65" t="s">
        <v>291</v>
      </c>
      <c r="X25" s="65" t="s">
        <v>277</v>
      </c>
      <c r="Y25" s="65" t="s">
        <v>285</v>
      </c>
      <c r="Z25" s="65" t="s">
        <v>305</v>
      </c>
      <c r="AA25" s="65" t="s">
        <v>314</v>
      </c>
      <c r="AC25" s="65"/>
      <c r="AD25" s="65" t="s">
        <v>291</v>
      </c>
      <c r="AE25" s="65" t="s">
        <v>277</v>
      </c>
      <c r="AF25" s="65" t="s">
        <v>285</v>
      </c>
      <c r="AG25" s="65" t="s">
        <v>305</v>
      </c>
      <c r="AH25" s="65" t="s">
        <v>314</v>
      </c>
      <c r="AJ25" s="65"/>
      <c r="AK25" s="65" t="s">
        <v>291</v>
      </c>
      <c r="AL25" s="65" t="s">
        <v>277</v>
      </c>
      <c r="AM25" s="65" t="s">
        <v>285</v>
      </c>
      <c r="AN25" s="65" t="s">
        <v>305</v>
      </c>
      <c r="AO25" s="65" t="s">
        <v>314</v>
      </c>
      <c r="AQ25" s="65"/>
      <c r="AR25" s="65" t="s">
        <v>335</v>
      </c>
      <c r="AS25" s="65" t="s">
        <v>277</v>
      </c>
      <c r="AT25" s="65" t="s">
        <v>285</v>
      </c>
      <c r="AU25" s="65" t="s">
        <v>305</v>
      </c>
      <c r="AV25" s="65" t="s">
        <v>314</v>
      </c>
      <c r="AX25" s="65"/>
      <c r="AY25" s="65" t="s">
        <v>291</v>
      </c>
      <c r="AZ25" s="65" t="s">
        <v>329</v>
      </c>
      <c r="BA25" s="65" t="s">
        <v>285</v>
      </c>
      <c r="BB25" s="65" t="s">
        <v>328</v>
      </c>
      <c r="BC25" s="65" t="s">
        <v>314</v>
      </c>
      <c r="BE25" s="65"/>
      <c r="BF25" s="65" t="s">
        <v>335</v>
      </c>
      <c r="BG25" s="65" t="s">
        <v>277</v>
      </c>
      <c r="BH25" s="65" t="s">
        <v>285</v>
      </c>
      <c r="BI25" s="65" t="s">
        <v>305</v>
      </c>
      <c r="BJ25" s="65" t="s">
        <v>314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50.298186999999999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2.4899564000000001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2.1220932000000001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23.499780000000001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2.0330539000000001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517.42864999999995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9.9416860000000007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4.4859967000000003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0.35806023999999997</v>
      </c>
    </row>
    <row r="33" spans="1:68" x14ac:dyDescent="0.3">
      <c r="A33" s="70" t="s">
        <v>297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324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336</v>
      </c>
      <c r="W34" s="69"/>
      <c r="X34" s="69"/>
      <c r="Y34" s="69"/>
      <c r="Z34" s="69"/>
      <c r="AA34" s="69"/>
      <c r="AC34" s="69" t="s">
        <v>298</v>
      </c>
      <c r="AD34" s="69"/>
      <c r="AE34" s="69"/>
      <c r="AF34" s="69"/>
      <c r="AG34" s="69"/>
      <c r="AH34" s="69"/>
      <c r="AJ34" s="69" t="s">
        <v>337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291</v>
      </c>
      <c r="C35" s="65" t="s">
        <v>277</v>
      </c>
      <c r="D35" s="65" t="s">
        <v>285</v>
      </c>
      <c r="E35" s="65" t="s">
        <v>305</v>
      </c>
      <c r="F35" s="65" t="s">
        <v>314</v>
      </c>
      <c r="H35" s="65"/>
      <c r="I35" s="65" t="s">
        <v>291</v>
      </c>
      <c r="J35" s="65" t="s">
        <v>277</v>
      </c>
      <c r="K35" s="65" t="s">
        <v>285</v>
      </c>
      <c r="L35" s="65" t="s">
        <v>305</v>
      </c>
      <c r="M35" s="65" t="s">
        <v>314</v>
      </c>
      <c r="O35" s="65"/>
      <c r="P35" s="65" t="s">
        <v>291</v>
      </c>
      <c r="Q35" s="65" t="s">
        <v>329</v>
      </c>
      <c r="R35" s="65" t="s">
        <v>285</v>
      </c>
      <c r="S35" s="65" t="s">
        <v>305</v>
      </c>
      <c r="T35" s="65" t="s">
        <v>314</v>
      </c>
      <c r="V35" s="65"/>
      <c r="W35" s="65" t="s">
        <v>291</v>
      </c>
      <c r="X35" s="65" t="s">
        <v>277</v>
      </c>
      <c r="Y35" s="65" t="s">
        <v>285</v>
      </c>
      <c r="Z35" s="65" t="s">
        <v>305</v>
      </c>
      <c r="AA35" s="65" t="s">
        <v>314</v>
      </c>
      <c r="AC35" s="65"/>
      <c r="AD35" s="65" t="s">
        <v>291</v>
      </c>
      <c r="AE35" s="65" t="s">
        <v>329</v>
      </c>
      <c r="AF35" s="65" t="s">
        <v>285</v>
      </c>
      <c r="AG35" s="65" t="s">
        <v>305</v>
      </c>
      <c r="AH35" s="65" t="s">
        <v>314</v>
      </c>
      <c r="AJ35" s="65"/>
      <c r="AK35" s="65" t="s">
        <v>335</v>
      </c>
      <c r="AL35" s="65" t="s">
        <v>277</v>
      </c>
      <c r="AM35" s="65" t="s">
        <v>285</v>
      </c>
      <c r="AN35" s="65" t="s">
        <v>305</v>
      </c>
      <c r="AO35" s="65" t="s">
        <v>314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675.62476000000004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1890.9293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5882.4189999999999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3530.8742999999999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48.444088000000001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175.56658999999999</v>
      </c>
    </row>
    <row r="43" spans="1:68" x14ac:dyDescent="0.3">
      <c r="A43" s="70" t="s">
        <v>315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299</v>
      </c>
      <c r="P44" s="69"/>
      <c r="Q44" s="69"/>
      <c r="R44" s="69"/>
      <c r="S44" s="69"/>
      <c r="T44" s="69"/>
      <c r="V44" s="69" t="s">
        <v>300</v>
      </c>
      <c r="W44" s="69"/>
      <c r="X44" s="69"/>
      <c r="Y44" s="69"/>
      <c r="Z44" s="69"/>
      <c r="AA44" s="69"/>
      <c r="AC44" s="69" t="s">
        <v>281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301</v>
      </c>
      <c r="AR44" s="69"/>
      <c r="AS44" s="69"/>
      <c r="AT44" s="69"/>
      <c r="AU44" s="69"/>
      <c r="AV44" s="69"/>
      <c r="AX44" s="69" t="s">
        <v>282</v>
      </c>
      <c r="AY44" s="69"/>
      <c r="AZ44" s="69"/>
      <c r="BA44" s="69"/>
      <c r="BB44" s="69"/>
      <c r="BC44" s="69"/>
      <c r="BE44" s="69" t="s">
        <v>317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291</v>
      </c>
      <c r="C45" s="65" t="s">
        <v>277</v>
      </c>
      <c r="D45" s="65" t="s">
        <v>285</v>
      </c>
      <c r="E45" s="65" t="s">
        <v>305</v>
      </c>
      <c r="F45" s="65" t="s">
        <v>314</v>
      </c>
      <c r="H45" s="65"/>
      <c r="I45" s="65" t="s">
        <v>291</v>
      </c>
      <c r="J45" s="65" t="s">
        <v>277</v>
      </c>
      <c r="K45" s="65" t="s">
        <v>285</v>
      </c>
      <c r="L45" s="65" t="s">
        <v>305</v>
      </c>
      <c r="M45" s="65" t="s">
        <v>314</v>
      </c>
      <c r="O45" s="65"/>
      <c r="P45" s="65" t="s">
        <v>291</v>
      </c>
      <c r="Q45" s="65" t="s">
        <v>277</v>
      </c>
      <c r="R45" s="65" t="s">
        <v>285</v>
      </c>
      <c r="S45" s="65" t="s">
        <v>305</v>
      </c>
      <c r="T45" s="65" t="s">
        <v>314</v>
      </c>
      <c r="V45" s="65"/>
      <c r="W45" s="65" t="s">
        <v>291</v>
      </c>
      <c r="X45" s="65" t="s">
        <v>277</v>
      </c>
      <c r="Y45" s="65" t="s">
        <v>285</v>
      </c>
      <c r="Z45" s="65" t="s">
        <v>305</v>
      </c>
      <c r="AA45" s="65" t="s">
        <v>314</v>
      </c>
      <c r="AC45" s="65"/>
      <c r="AD45" s="65" t="s">
        <v>291</v>
      </c>
      <c r="AE45" s="65" t="s">
        <v>277</v>
      </c>
      <c r="AF45" s="65" t="s">
        <v>285</v>
      </c>
      <c r="AG45" s="65" t="s">
        <v>305</v>
      </c>
      <c r="AH45" s="65" t="s">
        <v>314</v>
      </c>
      <c r="AJ45" s="65"/>
      <c r="AK45" s="65" t="s">
        <v>291</v>
      </c>
      <c r="AL45" s="65" t="s">
        <v>277</v>
      </c>
      <c r="AM45" s="65" t="s">
        <v>285</v>
      </c>
      <c r="AN45" s="65" t="s">
        <v>305</v>
      </c>
      <c r="AO45" s="65" t="s">
        <v>314</v>
      </c>
      <c r="AQ45" s="65"/>
      <c r="AR45" s="65" t="s">
        <v>291</v>
      </c>
      <c r="AS45" s="65" t="s">
        <v>277</v>
      </c>
      <c r="AT45" s="65" t="s">
        <v>285</v>
      </c>
      <c r="AU45" s="65" t="s">
        <v>305</v>
      </c>
      <c r="AV45" s="65" t="s">
        <v>314</v>
      </c>
      <c r="AX45" s="65"/>
      <c r="AY45" s="65" t="s">
        <v>291</v>
      </c>
      <c r="AZ45" s="65" t="s">
        <v>277</v>
      </c>
      <c r="BA45" s="65" t="s">
        <v>285</v>
      </c>
      <c r="BB45" s="65" t="s">
        <v>305</v>
      </c>
      <c r="BC45" s="65" t="s">
        <v>314</v>
      </c>
      <c r="BE45" s="65"/>
      <c r="BF45" s="65" t="s">
        <v>291</v>
      </c>
      <c r="BG45" s="65" t="s">
        <v>277</v>
      </c>
      <c r="BH45" s="65" t="s">
        <v>285</v>
      </c>
      <c r="BI45" s="65" t="s">
        <v>305</v>
      </c>
      <c r="BJ45" s="65" t="s">
        <v>314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23.006218000000001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16.379415999999999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1139.8668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2.8494107000000001E-2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3.4464796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214.02303000000001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138.31989999999999</v>
      </c>
      <c r="AX46" s="65" t="s">
        <v>326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339</v>
      </c>
      <c r="B2" s="61" t="s">
        <v>340</v>
      </c>
      <c r="C2" s="61" t="s">
        <v>327</v>
      </c>
      <c r="D2" s="61">
        <v>32</v>
      </c>
      <c r="E2" s="61">
        <v>4456.7169999999996</v>
      </c>
      <c r="F2" s="61">
        <v>635.73540000000003</v>
      </c>
      <c r="G2" s="61">
        <v>146.46030999999999</v>
      </c>
      <c r="H2" s="61">
        <v>112.619125</v>
      </c>
      <c r="I2" s="61">
        <v>33.841189999999997</v>
      </c>
      <c r="J2" s="61">
        <v>134.31945999999999</v>
      </c>
      <c r="K2" s="61">
        <v>83.804479999999998</v>
      </c>
      <c r="L2" s="61">
        <v>50.514983999999998</v>
      </c>
      <c r="M2" s="61">
        <v>33.899909999999998</v>
      </c>
      <c r="N2" s="61">
        <v>6.1922629999999996</v>
      </c>
      <c r="O2" s="61">
        <v>16.660805</v>
      </c>
      <c r="P2" s="61">
        <v>817.11800000000005</v>
      </c>
      <c r="Q2" s="61">
        <v>29.314112000000002</v>
      </c>
      <c r="R2" s="61">
        <v>586.81353999999999</v>
      </c>
      <c r="S2" s="61">
        <v>321.61234000000002</v>
      </c>
      <c r="T2" s="61">
        <v>3182.4128000000001</v>
      </c>
      <c r="U2" s="61">
        <v>4.3522214999999997</v>
      </c>
      <c r="V2" s="61">
        <v>37.994239999999998</v>
      </c>
      <c r="W2" s="61">
        <v>133.98964000000001</v>
      </c>
      <c r="X2" s="61">
        <v>50.298186999999999</v>
      </c>
      <c r="Y2" s="61">
        <v>2.4899564000000001</v>
      </c>
      <c r="Z2" s="61">
        <v>2.1220932000000001</v>
      </c>
      <c r="AA2" s="61">
        <v>23.499780000000001</v>
      </c>
      <c r="AB2" s="61">
        <v>2.0330539000000001</v>
      </c>
      <c r="AC2" s="61">
        <v>517.42864999999995</v>
      </c>
      <c r="AD2" s="61">
        <v>9.9416860000000007</v>
      </c>
      <c r="AE2" s="61">
        <v>4.4859967000000003</v>
      </c>
      <c r="AF2" s="61">
        <v>0.35806023999999997</v>
      </c>
      <c r="AG2" s="61">
        <v>675.62476000000004</v>
      </c>
      <c r="AH2" s="61">
        <v>518.37099999999998</v>
      </c>
      <c r="AI2" s="61">
        <v>157.25373999999999</v>
      </c>
      <c r="AJ2" s="61">
        <v>1890.9293</v>
      </c>
      <c r="AK2" s="61">
        <v>5882.4189999999999</v>
      </c>
      <c r="AL2" s="61">
        <v>48.444088000000001</v>
      </c>
      <c r="AM2" s="61">
        <v>3530.8742999999999</v>
      </c>
      <c r="AN2" s="61">
        <v>175.56658999999999</v>
      </c>
      <c r="AO2" s="61">
        <v>23.006218000000001</v>
      </c>
      <c r="AP2" s="61">
        <v>16.148506000000001</v>
      </c>
      <c r="AQ2" s="61">
        <v>6.8577113000000001</v>
      </c>
      <c r="AR2" s="61">
        <v>16.379415999999999</v>
      </c>
      <c r="AS2" s="61">
        <v>1139.8668</v>
      </c>
      <c r="AT2" s="61">
        <v>2.8494107000000001E-2</v>
      </c>
      <c r="AU2" s="61">
        <v>3.4464796</v>
      </c>
      <c r="AV2" s="61">
        <v>214.02303000000001</v>
      </c>
      <c r="AW2" s="61">
        <v>138.31989999999999</v>
      </c>
      <c r="AX2" s="61">
        <v>5.9827360000000003E-2</v>
      </c>
      <c r="AY2" s="61">
        <v>2.4764092</v>
      </c>
      <c r="AZ2" s="61">
        <v>792.0806</v>
      </c>
      <c r="BA2" s="61">
        <v>67.173010000000005</v>
      </c>
      <c r="BB2" s="61">
        <v>19.133285999999998</v>
      </c>
      <c r="BC2" s="61">
        <v>26.068726000000002</v>
      </c>
      <c r="BD2" s="61">
        <v>21.959679999999999</v>
      </c>
      <c r="BE2" s="61">
        <v>0.61594729999999998</v>
      </c>
      <c r="BF2" s="61">
        <v>3.3032750000000002</v>
      </c>
      <c r="BG2" s="61">
        <v>4.5795576000000001E-4</v>
      </c>
      <c r="BH2" s="61">
        <v>1.9185160000000001E-3</v>
      </c>
      <c r="BI2" s="61">
        <v>2.3823918999999999E-2</v>
      </c>
      <c r="BJ2" s="61">
        <v>0.21432319999999999</v>
      </c>
      <c r="BK2" s="61">
        <v>3.5227366999999997E-5</v>
      </c>
      <c r="BL2" s="61">
        <v>1.2655647000000001</v>
      </c>
      <c r="BM2" s="61">
        <v>3.7555255999999999</v>
      </c>
      <c r="BN2" s="61">
        <v>1.0883411000000001</v>
      </c>
      <c r="BO2" s="61">
        <v>92.615654000000006</v>
      </c>
      <c r="BP2" s="61">
        <v>6.3779488000000004</v>
      </c>
      <c r="BQ2" s="61">
        <v>26.053750000000001</v>
      </c>
      <c r="BR2" s="61">
        <v>127.759254</v>
      </c>
      <c r="BS2" s="61">
        <v>119.120384</v>
      </c>
      <c r="BT2" s="61">
        <v>9.0775419999999993</v>
      </c>
      <c r="BU2" s="61">
        <v>0.47714907000000001</v>
      </c>
      <c r="BV2" s="61">
        <v>3.1711879999999998E-2</v>
      </c>
      <c r="BW2" s="61">
        <v>0.79005784000000001</v>
      </c>
      <c r="BX2" s="61">
        <v>1.8032608000000001</v>
      </c>
      <c r="BY2" s="61">
        <v>0.29090454999999998</v>
      </c>
      <c r="BZ2" s="61">
        <v>3.2563853999999998E-3</v>
      </c>
      <c r="CA2" s="61">
        <v>1.5731116999999999</v>
      </c>
      <c r="CB2" s="61">
        <v>1.3523336E-2</v>
      </c>
      <c r="CC2" s="61">
        <v>0.20458404999999999</v>
      </c>
      <c r="CD2" s="61">
        <v>1.3464365</v>
      </c>
      <c r="CE2" s="61">
        <v>0.44251839999999998</v>
      </c>
      <c r="CF2" s="61">
        <v>0.23396035000000001</v>
      </c>
      <c r="CG2" s="61">
        <v>7.5000000000000002E-6</v>
      </c>
      <c r="CH2" s="61">
        <v>2.5629595000000002E-2</v>
      </c>
      <c r="CI2" s="61">
        <v>7.6753823000000002E-3</v>
      </c>
      <c r="CJ2" s="61">
        <v>3.1790683</v>
      </c>
      <c r="CK2" s="61">
        <v>0.13406564000000001</v>
      </c>
      <c r="CL2" s="61">
        <v>4.1431623000000002</v>
      </c>
      <c r="CM2" s="61">
        <v>4.1083373999999999</v>
      </c>
      <c r="CN2" s="61">
        <v>3051.4648000000002</v>
      </c>
      <c r="CO2" s="61">
        <v>5366.3037000000004</v>
      </c>
      <c r="CP2" s="61">
        <v>3032.4587000000001</v>
      </c>
      <c r="CQ2" s="61">
        <v>1407.539</v>
      </c>
      <c r="CR2" s="61">
        <v>765.1123</v>
      </c>
      <c r="CS2" s="61">
        <v>389.85910000000001</v>
      </c>
      <c r="CT2" s="61">
        <v>3334.6042000000002</v>
      </c>
      <c r="CU2" s="61">
        <v>1913.0107</v>
      </c>
      <c r="CV2" s="61">
        <v>1143.6610000000001</v>
      </c>
      <c r="CW2" s="61">
        <v>2214.636</v>
      </c>
      <c r="CX2" s="61">
        <v>575.44794000000002</v>
      </c>
      <c r="CY2" s="61">
        <v>3781.0841999999998</v>
      </c>
      <c r="CZ2" s="61">
        <v>2059.4207000000001</v>
      </c>
      <c r="DA2" s="61">
        <v>3979.7096999999999</v>
      </c>
      <c r="DB2" s="61">
        <v>3760.6237999999998</v>
      </c>
      <c r="DC2" s="61">
        <v>5460.7505000000001</v>
      </c>
      <c r="DD2" s="61">
        <v>15416.963</v>
      </c>
      <c r="DE2" s="61">
        <v>2304.3413</v>
      </c>
      <c r="DF2" s="61">
        <v>6340.7030000000004</v>
      </c>
      <c r="DG2" s="61">
        <v>3014.3773999999999</v>
      </c>
      <c r="DH2" s="61">
        <v>63.592415000000003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67.173010000000005</v>
      </c>
      <c r="B6">
        <f>BB2</f>
        <v>19.133285999999998</v>
      </c>
      <c r="C6">
        <f>BC2</f>
        <v>26.068726000000002</v>
      </c>
      <c r="D6">
        <f>BD2</f>
        <v>21.959679999999999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32569</v>
      </c>
      <c r="C2" s="56">
        <f ca="1">YEAR(TODAY())-YEAR(B2)+IF(TODAY()&gt;=DATE(YEAR(TODAY()),MONTH(B2),DAY(B2)),0,-1)</f>
        <v>32</v>
      </c>
      <c r="E2" s="52">
        <v>170</v>
      </c>
      <c r="F2" s="53" t="s">
        <v>275</v>
      </c>
      <c r="G2" s="52">
        <v>55</v>
      </c>
      <c r="H2" s="51" t="s">
        <v>40</v>
      </c>
      <c r="I2" s="72">
        <f>ROUND(G3/E3^2,1)</f>
        <v>19</v>
      </c>
    </row>
    <row r="3" spans="1:9" x14ac:dyDescent="0.3">
      <c r="E3" s="51">
        <f>E2/100</f>
        <v>1.7</v>
      </c>
      <c r="F3" s="51" t="s">
        <v>39</v>
      </c>
      <c r="G3" s="51">
        <f>G2</f>
        <v>55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강하예진, ID : H1900663)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15:46:12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32</v>
      </c>
      <c r="G12" s="137"/>
      <c r="H12" s="137"/>
      <c r="I12" s="137"/>
      <c r="K12" s="128">
        <f>'개인정보 및 신체계측 입력'!E2</f>
        <v>170</v>
      </c>
      <c r="L12" s="129"/>
      <c r="M12" s="122">
        <f>'개인정보 및 신체계측 입력'!G2</f>
        <v>55</v>
      </c>
      <c r="N12" s="123"/>
      <c r="O12" s="118" t="s">
        <v>270</v>
      </c>
      <c r="P12" s="112"/>
      <c r="Q12" s="115">
        <f>'개인정보 및 신체계측 입력'!I2</f>
        <v>19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강하예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69.364000000000004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15.98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14.654999999999999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24.5</v>
      </c>
      <c r="L72" s="36" t="s">
        <v>52</v>
      </c>
      <c r="M72" s="36">
        <f>ROUND('DRIs DATA'!K8,1)</f>
        <v>2.5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78.239999999999995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316.62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50.3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135.54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84.45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392.16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230.06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2021-09-01T02:07:46Z</dcterms:modified>
</cp:coreProperties>
</file>