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<sst xmlns="http://schemas.openxmlformats.org/spreadsheetml/2006/main" count="692" uniqueCount="337">
  <si>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</si>
  <si>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</si>
  <si>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</si>
  <si>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</si>
  <si>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</si>
  <si>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</si>
  <si>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</si>
  <si>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</si>
  <si>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</si>
  <si>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</si>
  <si>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</si>
  <si>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</si>
  <si>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</si>
  <si>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</si>
  <si>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</si>
  <si>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</si>
  <si>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</si>
  <si>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</si>
  <si>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</si>
  <si>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</si>
  <si>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</si>
  <si>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</si>
  <si>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</si>
  <si>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</si>
  <si>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</si>
  <si>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</si>
  <si>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</si>
  <si>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</si>
  <si>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</si>
  <si>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</si>
  <si>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</si>
  <si>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</si>
  <si>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</si>
  <si>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</si>
  <si>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</si>
  <si>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</si>
  <si>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</si>
  <si>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</si>
  <si>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</si>
  <si>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</si>
  <si>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</si>
  <si>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</si>
  <si>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</si>
  <si>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</si>
  <si>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</si>
  <si>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</si>
  <si>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</si>
  <si>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</si>
  <si>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</si>
  <si>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</si>
  <si>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</si>
  <si>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</si>
  <si>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</si>
  <si>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</si>
  <si>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</si>
  <si>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</si>
  <si>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</si>
  <si>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</si>
  <si>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</si>
  <si>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</si>
  <si>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</si>
  <si>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</si>
  <si>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</si>
  <si>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</si>
  <si>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</si>
  <si>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</si>
  <si>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</si>
  <si>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</si>
  <si>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</si>
  <si>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</si>
  <si>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</si>
  <si>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</si>
  <si>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</si>
  <si>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</si>
  <si>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</si>
  <si>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</si>
  <si>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</si>
  <si>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</si>
  <si>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</si>
  <si>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</si>
  <si>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</si>
  <si>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</si>
  <si>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</si>
  <si>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</si>
  <si>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</si>
  <si>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</si>
  <si>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</si>
  <si>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</si>
  <si>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</si>
  <si>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</si>
  <si>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</si>
  <si>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</si>
  <si>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</si>
  <si>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</si>
  <si>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</si>
  <si>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</si>
  <si>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</si>
  <si>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</si>
  <si>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</si>
  <si>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</si>
  <si>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</si>
  <si>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</si>
  <si>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</si>
  <si>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</si>
  <si>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</si>
  <si>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</si>
  <si>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</si>
  <si>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</si>
  <si>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</si>
  <si>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</si>
  <si>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</si>
  <si>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</si>
  <si>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</si>
  <si>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</si>
  <si>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</si>
  <si>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</si>
  <si>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</si>
  <si>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</si>
  <si>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</si>
  <si>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</si>
  <si>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</si>
  <si>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</si>
  <si>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</si>
  <si>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</si>
  <si>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</si>
  <si>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</si>
  <si>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</si>
  <si>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</si>
  <si>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</si>
  <si>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</si>
  <si>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</si>
  <si>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</si>
  <si>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</si>
  <si>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</si>
  <si>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</si>
  <si>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</si>
  <si>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</si>
  <si>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</si>
  <si>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</si>
  <si>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</si>
  <si>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</si>
  <si>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</si>
  <si>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</si>
  <si>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</si>
  <si>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</si>
  <si>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</si>
  <si>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</si>
  <si>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</si>
  <si>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</si>
  <si>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</si>
  <si>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</si>
  <si>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</si>
  <si>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</si>
  <si>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</si>
  <si>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</si>
  <si>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</si>
  <si>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</si>
  <si>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</si>
  <si>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</si>
  <si>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</si>
  <si>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</si>
  <si>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</si>
  <si>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</si>
  <si>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</si>
  <si>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</si>
  <si>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</si>
  <si>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</si>
  <si>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</si>
  <si>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</si>
  <si>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</si>
  <si>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</si>
  <si>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</si>
  <si>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</si>
  <si>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</si>
  <si>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</si>
  <si>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</si>
  <si>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</si>
  <si>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</si>
  <si>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</si>
  <si>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</si>
  <si>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</si>
  <si>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</si>
  <si>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</si>
  <si>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</si>
  <si>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</si>
  <si>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</si>
  <si>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</si>
  <si>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</si>
  <si>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</si>
  <si>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</si>
  <si>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</si>
  <si>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</si>
  <si>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</si>
  <si>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</si>
  <si>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</si>
  <si>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</si>
  <si>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</si>
  <si>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</si>
  <si>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</si>
  <si>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</si>
  <si>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</si>
  <si>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</si>
  <si>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</si>
  <si>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</si>
  <si>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</si>
  <si>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</si>
  <si>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</si>
  <si>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</si>
  <si>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</si>
  <si>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</si>
  <si>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</si>
  <si>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</si>
  <si>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</si>
  <si>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</si>
  <si>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</si>
  <si>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</si>
  <si>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</si>
  <si>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</si>
  <si>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</si>
  <si>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</si>
  <si>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</si>
  <si>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</si>
  <si>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</si>
  <si>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</si>
  <si>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</si>
  <si>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</si>
  <si>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</si>
  <si>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</si>
  <si>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</si>
  <si>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</si>
  <si>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</si>
  <si>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</si>
  <si>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</si>
  <si>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</si>
  <si>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</si>
  <si>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</si>
  <si>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</si>
  <si>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</si>
  <si>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</si>
  <si>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</si>
  <si>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</si>
  <si>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</si>
  <si>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</si>
  <si>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</si>
  <si>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</si>
  <si>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</si>
  <si>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</si>
  <si>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</si>
  <si>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</si>
  <si>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</si>
  <si>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</si>
  <si>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</si>
  <si>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</si>
  <si>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</si>
  <si>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</si>
  <si>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</si>
  <si>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</si>
  <si>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</si>
  <si>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</si>
  <si>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</si>
  <si>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</si>
  <si>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</si>
  <si>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</si>
  <si>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</si>
  <si>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</si>
  <si>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</si>
  <si>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</si>
  <si>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</si>
  <si>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</si>
  <si>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</si>
  <si>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</si>
  <si>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</si>
  <si>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</si>
  <si>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</si>
  <si>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</si>
  <si>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</si>
  <si>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</si>
  <si>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</si>
  <si>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</si>
  <si>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</si>
  <si>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</si>
  <si>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</si>
  <si>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</si>
  <si>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</si>
  <si>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</si>
  <si>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</si>
  <si>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</si>
  <si>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</si>
  <si>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</si>
  <si>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</si>
  <si>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</si>
  <si>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</si>
  <si>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</si>
  <si>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</si>
  <si>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</si>
  <si>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</si>
  <si>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</si>
  <si>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</si>
  <si>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</si>
  <si>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</si>
  <si>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</si>
  <si>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</si>
  <si>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</si>
  <si>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</si>
  <si>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</si>
  <si>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</si>
  <si>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</si>
  <si>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M</t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</si>
  <si>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</si>
  <si>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</si>
  <si>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</si>
  <si>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</si>
  <si>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</si>
  <si>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</si>
  <si>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</si>
  <si>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</si>
  <si>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</si>
  <si>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</si>
  <si>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</si>
  <si>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</si>
  <si>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</si>
  <si>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</si>
  <si>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</si>
  <si>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</si>
  <si>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</si>
  <si>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</si>
  <si>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</si>
  <si>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</si>
  <si>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</si>
  <si>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</si>
  <si>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</si>
  <si>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</si>
  <si>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</si>
  <si>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(설문지 : FFQ 95문항 설문지, 사용자 : 정두주, ID : H1900667)</t>
  </si>
  <si>
    <t>2021년 08월 31일 15:58:53</t>
  </si>
  <si>
    <t>H1900667</t>
  </si>
  <si>
    <t>정두주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</si>
</sst>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79.095634000000004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2.6865790000000001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2.2848280000000001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1288.8398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3132.9087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206.20386999999999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127.84793000000001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10.999086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706.92470000000003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8.8514999999999996E-2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2.4802879999999998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20.593585999999998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198.25211999999999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91.791306000000006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6.7430000000000003</c:v>
                </c:pt>
                <c:pt idx="1">
                  <c:v>12.643000000000001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16.302766999999999</c:v>
                </c:pt>
                <c:pt idx="1">
                  <c:v>18.471738999999999</c:v>
                </c:pt>
                <c:pt idx="2">
                  <c:v>12.719519999999999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524.32129999999995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19.570208000000001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67.495000000000005</c:v>
                </c:pt>
                <c:pt idx="1">
                  <c:v>12.268000000000001</c:v>
                </c:pt>
                <c:pt idx="2">
                  <c:v>20.236999999999998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1966.9746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107.76130000000001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587.7432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5.7232820000000002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4983.0102999999999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13.495964000000001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2.0380557000000001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194.08104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1.690186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19.087183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2.0380557000000001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493.26535000000001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11.401387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정두주, ID : H1900667)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15:58:53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2400</v>
      </c>
      <c r="C6" s="59">
        <f>'DRIs DATA 입력'!C6</f>
        <v>1966.9746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79.095634000000004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20.593585999999998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67.495000000000005</v>
      </c>
      <c r="G8" s="59">
        <f>'DRIs DATA 입력'!G8</f>
        <v>12.268000000000001</v>
      </c>
      <c r="H8" s="59">
        <f>'DRIs DATA 입력'!H8</f>
        <v>20.236999999999998</v>
      </c>
      <c r="I8" s="46"/>
      <c r="J8" s="59" t="s">
        <v>215</v>
      </c>
      <c r="K8" s="59">
        <f>'DRIs DATA 입력'!K8</f>
        <v>6.7430000000000003</v>
      </c>
      <c r="L8" s="59">
        <f>'DRIs DATA 입력'!L8</f>
        <v>12.643000000000001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524.32129999999995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19.570208000000001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5.7232820000000002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194.08104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107.76130000000001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1.7519001000000001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1.690186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19.087183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2.0380557000000001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493.26535000000001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11.401387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2.6865790000000001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2.2848280000000001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587.7432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1288.8398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4983.0102999999999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3132.9087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206.20386999999999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127.84793000000001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13.495964000000001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10.999086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706.92470000000003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8.8514999999999996E-2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2.4802879999999998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198.25211999999999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91.791306000000006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7" sqref="K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305</v>
      </c>
      <c r="B1" s="61" t="s">
        <v>333</v>
      </c>
      <c r="G1" s="62" t="s">
        <v>306</v>
      </c>
      <c r="H1" s="61" t="s">
        <v>334</v>
      </c>
    </row>
    <row r="3" spans="1:27" x14ac:dyDescent="0.3">
      <c r="A3" s="71" t="s">
        <v>288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323</v>
      </c>
      <c r="F4" s="67"/>
      <c r="G4" s="67"/>
      <c r="H4" s="68"/>
      <c r="J4" s="66" t="s">
        <v>324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318</v>
      </c>
      <c r="E5" s="65"/>
      <c r="F5" s="65" t="s">
        <v>49</v>
      </c>
      <c r="G5" s="65" t="s">
        <v>290</v>
      </c>
      <c r="H5" s="65" t="s">
        <v>45</v>
      </c>
      <c r="J5" s="65"/>
      <c r="K5" s="65" t="s">
        <v>325</v>
      </c>
      <c r="L5" s="65" t="s">
        <v>291</v>
      </c>
      <c r="N5" s="65"/>
      <c r="O5" s="65" t="s">
        <v>292</v>
      </c>
      <c r="P5" s="65" t="s">
        <v>277</v>
      </c>
      <c r="Q5" s="65" t="s">
        <v>286</v>
      </c>
      <c r="R5" s="65" t="s">
        <v>308</v>
      </c>
      <c r="S5" s="65" t="s">
        <v>318</v>
      </c>
      <c r="U5" s="65"/>
      <c r="V5" s="65" t="s">
        <v>292</v>
      </c>
      <c r="W5" s="65" t="s">
        <v>277</v>
      </c>
      <c r="X5" s="65" t="s">
        <v>286</v>
      </c>
      <c r="Y5" s="65" t="s">
        <v>308</v>
      </c>
      <c r="Z5" s="65" t="s">
        <v>318</v>
      </c>
    </row>
    <row r="6" spans="1:27" x14ac:dyDescent="0.3">
      <c r="A6" s="65" t="s">
        <v>278</v>
      </c>
      <c r="B6" s="65">
        <v>2400</v>
      </c>
      <c r="C6" s="65">
        <v>1966.9746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309</v>
      </c>
      <c r="O6" s="65">
        <v>50</v>
      </c>
      <c r="P6" s="65">
        <v>60</v>
      </c>
      <c r="Q6" s="65">
        <v>0</v>
      </c>
      <c r="R6" s="65">
        <v>0</v>
      </c>
      <c r="S6" s="65">
        <v>79.095634000000004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20.593585999999998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310</v>
      </c>
      <c r="F8" s="65">
        <v>67.495000000000005</v>
      </c>
      <c r="G8" s="65">
        <v>12.268000000000001</v>
      </c>
      <c r="H8" s="65">
        <v>20.236999999999998</v>
      </c>
      <c r="J8" s="65" t="s">
        <v>310</v>
      </c>
      <c r="K8" s="65">
        <v>6.7430000000000003</v>
      </c>
      <c r="L8" s="65">
        <v>12.643000000000001</v>
      </c>
    </row>
    <row r="13" spans="1:27" x14ac:dyDescent="0.3">
      <c r="A13" s="70" t="s">
        <v>311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312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292</v>
      </c>
      <c r="C15" s="65" t="s">
        <v>277</v>
      </c>
      <c r="D15" s="65" t="s">
        <v>286</v>
      </c>
      <c r="E15" s="65" t="s">
        <v>308</v>
      </c>
      <c r="F15" s="65" t="s">
        <v>318</v>
      </c>
      <c r="H15" s="65"/>
      <c r="I15" s="65" t="s">
        <v>292</v>
      </c>
      <c r="J15" s="65" t="s">
        <v>277</v>
      </c>
      <c r="K15" s="65" t="s">
        <v>286</v>
      </c>
      <c r="L15" s="65" t="s">
        <v>308</v>
      </c>
      <c r="M15" s="65" t="s">
        <v>318</v>
      </c>
      <c r="O15" s="65"/>
      <c r="P15" s="65" t="s">
        <v>292</v>
      </c>
      <c r="Q15" s="65" t="s">
        <v>277</v>
      </c>
      <c r="R15" s="65" t="s">
        <v>286</v>
      </c>
      <c r="S15" s="65" t="s">
        <v>308</v>
      </c>
      <c r="T15" s="65" t="s">
        <v>318</v>
      </c>
      <c r="V15" s="65"/>
      <c r="W15" s="65" t="s">
        <v>292</v>
      </c>
      <c r="X15" s="65" t="s">
        <v>277</v>
      </c>
      <c r="Y15" s="65" t="s">
        <v>286</v>
      </c>
      <c r="Z15" s="65" t="s">
        <v>308</v>
      </c>
      <c r="AA15" s="65" t="s">
        <v>318</v>
      </c>
    </row>
    <row r="16" spans="1:27" x14ac:dyDescent="0.3">
      <c r="A16" s="65" t="s">
        <v>313</v>
      </c>
      <c r="B16" s="65">
        <v>550</v>
      </c>
      <c r="C16" s="65">
        <v>750</v>
      </c>
      <c r="D16" s="65">
        <v>0</v>
      </c>
      <c r="E16" s="65">
        <v>3000</v>
      </c>
      <c r="F16" s="65">
        <v>524.32129999999995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19.570208000000001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5.7232820000000002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194.08104</v>
      </c>
    </row>
    <row r="23" spans="1:62" x14ac:dyDescent="0.3">
      <c r="A23" s="70" t="s">
        <v>314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326</v>
      </c>
      <c r="B24" s="69"/>
      <c r="C24" s="69"/>
      <c r="D24" s="69"/>
      <c r="E24" s="69"/>
      <c r="F24" s="69"/>
      <c r="H24" s="69" t="s">
        <v>296</v>
      </c>
      <c r="I24" s="69"/>
      <c r="J24" s="69"/>
      <c r="K24" s="69"/>
      <c r="L24" s="69"/>
      <c r="M24" s="69"/>
      <c r="O24" s="69" t="s">
        <v>315</v>
      </c>
      <c r="P24" s="69"/>
      <c r="Q24" s="69"/>
      <c r="R24" s="69"/>
      <c r="S24" s="69"/>
      <c r="T24" s="69"/>
      <c r="V24" s="69" t="s">
        <v>327</v>
      </c>
      <c r="W24" s="69"/>
      <c r="X24" s="69"/>
      <c r="Y24" s="69"/>
      <c r="Z24" s="69"/>
      <c r="AA24" s="69"/>
      <c r="AC24" s="69" t="s">
        <v>316</v>
      </c>
      <c r="AD24" s="69"/>
      <c r="AE24" s="69"/>
      <c r="AF24" s="69"/>
      <c r="AG24" s="69"/>
      <c r="AH24" s="69"/>
      <c r="AJ24" s="69" t="s">
        <v>317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297</v>
      </c>
      <c r="AY24" s="69"/>
      <c r="AZ24" s="69"/>
      <c r="BA24" s="69"/>
      <c r="BB24" s="69"/>
      <c r="BC24" s="69"/>
      <c r="BE24" s="69" t="s">
        <v>298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292</v>
      </c>
      <c r="C25" s="65" t="s">
        <v>277</v>
      </c>
      <c r="D25" s="65" t="s">
        <v>286</v>
      </c>
      <c r="E25" s="65" t="s">
        <v>308</v>
      </c>
      <c r="F25" s="65" t="s">
        <v>318</v>
      </c>
      <c r="H25" s="65"/>
      <c r="I25" s="65" t="s">
        <v>292</v>
      </c>
      <c r="J25" s="65" t="s">
        <v>277</v>
      </c>
      <c r="K25" s="65" t="s">
        <v>286</v>
      </c>
      <c r="L25" s="65" t="s">
        <v>308</v>
      </c>
      <c r="M25" s="65" t="s">
        <v>318</v>
      </c>
      <c r="O25" s="65"/>
      <c r="P25" s="65" t="s">
        <v>292</v>
      </c>
      <c r="Q25" s="65" t="s">
        <v>277</v>
      </c>
      <c r="R25" s="65" t="s">
        <v>286</v>
      </c>
      <c r="S25" s="65" t="s">
        <v>308</v>
      </c>
      <c r="T25" s="65" t="s">
        <v>318</v>
      </c>
      <c r="V25" s="65"/>
      <c r="W25" s="65" t="s">
        <v>292</v>
      </c>
      <c r="X25" s="65" t="s">
        <v>277</v>
      </c>
      <c r="Y25" s="65" t="s">
        <v>286</v>
      </c>
      <c r="Z25" s="65" t="s">
        <v>308</v>
      </c>
      <c r="AA25" s="65" t="s">
        <v>318</v>
      </c>
      <c r="AC25" s="65"/>
      <c r="AD25" s="65" t="s">
        <v>292</v>
      </c>
      <c r="AE25" s="65" t="s">
        <v>277</v>
      </c>
      <c r="AF25" s="65" t="s">
        <v>286</v>
      </c>
      <c r="AG25" s="65" t="s">
        <v>308</v>
      </c>
      <c r="AH25" s="65" t="s">
        <v>318</v>
      </c>
      <c r="AJ25" s="65"/>
      <c r="AK25" s="65" t="s">
        <v>292</v>
      </c>
      <c r="AL25" s="65" t="s">
        <v>277</v>
      </c>
      <c r="AM25" s="65" t="s">
        <v>286</v>
      </c>
      <c r="AN25" s="65" t="s">
        <v>308</v>
      </c>
      <c r="AO25" s="65" t="s">
        <v>318</v>
      </c>
      <c r="AQ25" s="65"/>
      <c r="AR25" s="65" t="s">
        <v>292</v>
      </c>
      <c r="AS25" s="65" t="s">
        <v>277</v>
      </c>
      <c r="AT25" s="65" t="s">
        <v>286</v>
      </c>
      <c r="AU25" s="65" t="s">
        <v>308</v>
      </c>
      <c r="AV25" s="65" t="s">
        <v>318</v>
      </c>
      <c r="AX25" s="65"/>
      <c r="AY25" s="65" t="s">
        <v>292</v>
      </c>
      <c r="AZ25" s="65" t="s">
        <v>277</v>
      </c>
      <c r="BA25" s="65" t="s">
        <v>286</v>
      </c>
      <c r="BB25" s="65" t="s">
        <v>308</v>
      </c>
      <c r="BC25" s="65" t="s">
        <v>318</v>
      </c>
      <c r="BE25" s="65"/>
      <c r="BF25" s="65" t="s">
        <v>292</v>
      </c>
      <c r="BG25" s="65" t="s">
        <v>277</v>
      </c>
      <c r="BH25" s="65" t="s">
        <v>286</v>
      </c>
      <c r="BI25" s="65" t="s">
        <v>308</v>
      </c>
      <c r="BJ25" s="65" t="s">
        <v>318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107.76130000000001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1.7519001000000001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1.690186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19.087183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2.0380557000000001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493.26535000000001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11.401387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2.6865790000000001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2.2848280000000001</v>
      </c>
    </row>
    <row r="33" spans="1:68" x14ac:dyDescent="0.3">
      <c r="A33" s="70" t="s">
        <v>299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329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319</v>
      </c>
      <c r="W34" s="69"/>
      <c r="X34" s="69"/>
      <c r="Y34" s="69"/>
      <c r="Z34" s="69"/>
      <c r="AA34" s="69"/>
      <c r="AC34" s="69" t="s">
        <v>300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292</v>
      </c>
      <c r="C35" s="65" t="s">
        <v>277</v>
      </c>
      <c r="D35" s="65" t="s">
        <v>286</v>
      </c>
      <c r="E35" s="65" t="s">
        <v>308</v>
      </c>
      <c r="F35" s="65" t="s">
        <v>318</v>
      </c>
      <c r="H35" s="65"/>
      <c r="I35" s="65" t="s">
        <v>292</v>
      </c>
      <c r="J35" s="65" t="s">
        <v>277</v>
      </c>
      <c r="K35" s="65" t="s">
        <v>286</v>
      </c>
      <c r="L35" s="65" t="s">
        <v>308</v>
      </c>
      <c r="M35" s="65" t="s">
        <v>318</v>
      </c>
      <c r="O35" s="65"/>
      <c r="P35" s="65" t="s">
        <v>292</v>
      </c>
      <c r="Q35" s="65" t="s">
        <v>277</v>
      </c>
      <c r="R35" s="65" t="s">
        <v>286</v>
      </c>
      <c r="S35" s="65" t="s">
        <v>308</v>
      </c>
      <c r="T35" s="65" t="s">
        <v>318</v>
      </c>
      <c r="V35" s="65"/>
      <c r="W35" s="65" t="s">
        <v>292</v>
      </c>
      <c r="X35" s="65" t="s">
        <v>277</v>
      </c>
      <c r="Y35" s="65" t="s">
        <v>286</v>
      </c>
      <c r="Z35" s="65" t="s">
        <v>308</v>
      </c>
      <c r="AA35" s="65" t="s">
        <v>318</v>
      </c>
      <c r="AC35" s="65"/>
      <c r="AD35" s="65" t="s">
        <v>292</v>
      </c>
      <c r="AE35" s="65" t="s">
        <v>277</v>
      </c>
      <c r="AF35" s="65" t="s">
        <v>286</v>
      </c>
      <c r="AG35" s="65" t="s">
        <v>308</v>
      </c>
      <c r="AH35" s="65" t="s">
        <v>318</v>
      </c>
      <c r="AJ35" s="65"/>
      <c r="AK35" s="65" t="s">
        <v>292</v>
      </c>
      <c r="AL35" s="65" t="s">
        <v>277</v>
      </c>
      <c r="AM35" s="65" t="s">
        <v>286</v>
      </c>
      <c r="AN35" s="65" t="s">
        <v>308</v>
      </c>
      <c r="AO35" s="65" t="s">
        <v>318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587.7432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1288.8398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4983.0102999999999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3132.9087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206.20386999999999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127.84793000000001</v>
      </c>
    </row>
    <row r="43" spans="1:68" x14ac:dyDescent="0.3">
      <c r="A43" s="70" t="s">
        <v>320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321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301</v>
      </c>
      <c r="P44" s="69"/>
      <c r="Q44" s="69"/>
      <c r="R44" s="69"/>
      <c r="S44" s="69"/>
      <c r="T44" s="69"/>
      <c r="V44" s="69" t="s">
        <v>302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303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322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277</v>
      </c>
      <c r="D45" s="65" t="s">
        <v>286</v>
      </c>
      <c r="E45" s="65" t="s">
        <v>308</v>
      </c>
      <c r="F45" s="65" t="s">
        <v>318</v>
      </c>
      <c r="H45" s="65"/>
      <c r="I45" s="65" t="s">
        <v>292</v>
      </c>
      <c r="J45" s="65" t="s">
        <v>277</v>
      </c>
      <c r="K45" s="65" t="s">
        <v>286</v>
      </c>
      <c r="L45" s="65" t="s">
        <v>308</v>
      </c>
      <c r="M45" s="65" t="s">
        <v>318</v>
      </c>
      <c r="O45" s="65"/>
      <c r="P45" s="65" t="s">
        <v>292</v>
      </c>
      <c r="Q45" s="65" t="s">
        <v>277</v>
      </c>
      <c r="R45" s="65" t="s">
        <v>286</v>
      </c>
      <c r="S45" s="65" t="s">
        <v>308</v>
      </c>
      <c r="T45" s="65" t="s">
        <v>318</v>
      </c>
      <c r="V45" s="65"/>
      <c r="W45" s="65" t="s">
        <v>292</v>
      </c>
      <c r="X45" s="65" t="s">
        <v>277</v>
      </c>
      <c r="Y45" s="65" t="s">
        <v>286</v>
      </c>
      <c r="Z45" s="65" t="s">
        <v>308</v>
      </c>
      <c r="AA45" s="65" t="s">
        <v>318</v>
      </c>
      <c r="AC45" s="65"/>
      <c r="AD45" s="65" t="s">
        <v>292</v>
      </c>
      <c r="AE45" s="65" t="s">
        <v>277</v>
      </c>
      <c r="AF45" s="65" t="s">
        <v>286</v>
      </c>
      <c r="AG45" s="65" t="s">
        <v>308</v>
      </c>
      <c r="AH45" s="65" t="s">
        <v>318</v>
      </c>
      <c r="AJ45" s="65"/>
      <c r="AK45" s="65" t="s">
        <v>292</v>
      </c>
      <c r="AL45" s="65" t="s">
        <v>277</v>
      </c>
      <c r="AM45" s="65" t="s">
        <v>286</v>
      </c>
      <c r="AN45" s="65" t="s">
        <v>308</v>
      </c>
      <c r="AO45" s="65" t="s">
        <v>318</v>
      </c>
      <c r="AQ45" s="65"/>
      <c r="AR45" s="65" t="s">
        <v>292</v>
      </c>
      <c r="AS45" s="65" t="s">
        <v>277</v>
      </c>
      <c r="AT45" s="65" t="s">
        <v>286</v>
      </c>
      <c r="AU45" s="65" t="s">
        <v>308</v>
      </c>
      <c r="AV45" s="65" t="s">
        <v>318</v>
      </c>
      <c r="AX45" s="65"/>
      <c r="AY45" s="65" t="s">
        <v>292</v>
      </c>
      <c r="AZ45" s="65" t="s">
        <v>277</v>
      </c>
      <c r="BA45" s="65" t="s">
        <v>286</v>
      </c>
      <c r="BB45" s="65" t="s">
        <v>308</v>
      </c>
      <c r="BC45" s="65" t="s">
        <v>318</v>
      </c>
      <c r="BE45" s="65"/>
      <c r="BF45" s="65" t="s">
        <v>292</v>
      </c>
      <c r="BG45" s="65" t="s">
        <v>277</v>
      </c>
      <c r="BH45" s="65" t="s">
        <v>286</v>
      </c>
      <c r="BI45" s="65" t="s">
        <v>308</v>
      </c>
      <c r="BJ45" s="65" t="s">
        <v>318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13.495964000000001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10.999086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706.92470000000003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8.8514999999999996E-2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2.4802879999999998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198.25211999999999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91.791306000000006</v>
      </c>
      <c r="AX46" s="65" t="s">
        <v>332</v>
      </c>
      <c r="AY46" s="65"/>
      <c r="AZ46" s="65"/>
      <c r="BA46" s="65"/>
      <c r="BB46" s="65"/>
      <c r="BC46" s="65"/>
      <c r="BE46" s="65" t="s">
        <v>304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K28" sqref="K2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307</v>
      </c>
      <c r="D2" s="61">
        <v>46</v>
      </c>
      <c r="E2" s="61">
        <v>1966.9746</v>
      </c>
      <c r="F2" s="61">
        <v>263.80459999999999</v>
      </c>
      <c r="G2" s="61">
        <v>47.950429999999997</v>
      </c>
      <c r="H2" s="61">
        <v>18.654229999999998</v>
      </c>
      <c r="I2" s="61">
        <v>29.296202000000001</v>
      </c>
      <c r="J2" s="61">
        <v>79.095634000000004</v>
      </c>
      <c r="K2" s="61">
        <v>31.218245</v>
      </c>
      <c r="L2" s="61">
        <v>47.877389999999998</v>
      </c>
      <c r="M2" s="61">
        <v>20.593585999999998</v>
      </c>
      <c r="N2" s="61">
        <v>2.0597335999999999</v>
      </c>
      <c r="O2" s="61">
        <v>10.5044985</v>
      </c>
      <c r="P2" s="61">
        <v>1215.1101000000001</v>
      </c>
      <c r="Q2" s="61">
        <v>23.452746999999999</v>
      </c>
      <c r="R2" s="61">
        <v>524.32129999999995</v>
      </c>
      <c r="S2" s="61">
        <v>170.42852999999999</v>
      </c>
      <c r="T2" s="61">
        <v>4246.7133999999996</v>
      </c>
      <c r="U2" s="61">
        <v>5.7232820000000002</v>
      </c>
      <c r="V2" s="61">
        <v>19.570208000000001</v>
      </c>
      <c r="W2" s="61">
        <v>194.08104</v>
      </c>
      <c r="X2" s="61">
        <v>107.76130000000001</v>
      </c>
      <c r="Y2" s="61">
        <v>1.7519001000000001</v>
      </c>
      <c r="Z2" s="61">
        <v>1.690186</v>
      </c>
      <c r="AA2" s="61">
        <v>19.087183</v>
      </c>
      <c r="AB2" s="61">
        <v>2.0380557000000001</v>
      </c>
      <c r="AC2" s="61">
        <v>493.26535000000001</v>
      </c>
      <c r="AD2" s="61">
        <v>11.401387</v>
      </c>
      <c r="AE2" s="61">
        <v>2.6865790000000001</v>
      </c>
      <c r="AF2" s="61">
        <v>2.2848280000000001</v>
      </c>
      <c r="AG2" s="61">
        <v>587.7432</v>
      </c>
      <c r="AH2" s="61">
        <v>274.13004000000001</v>
      </c>
      <c r="AI2" s="61">
        <v>313.61322000000001</v>
      </c>
      <c r="AJ2" s="61">
        <v>1288.8398</v>
      </c>
      <c r="AK2" s="61">
        <v>4983.0102999999999</v>
      </c>
      <c r="AL2" s="61">
        <v>206.20386999999999</v>
      </c>
      <c r="AM2" s="61">
        <v>3132.9087</v>
      </c>
      <c r="AN2" s="61">
        <v>127.84793000000001</v>
      </c>
      <c r="AO2" s="61">
        <v>13.495964000000001</v>
      </c>
      <c r="AP2" s="61">
        <v>8.4567329999999998</v>
      </c>
      <c r="AQ2" s="61">
        <v>5.0392313</v>
      </c>
      <c r="AR2" s="61">
        <v>10.999086</v>
      </c>
      <c r="AS2" s="61">
        <v>706.92470000000003</v>
      </c>
      <c r="AT2" s="61">
        <v>8.8514999999999996E-2</v>
      </c>
      <c r="AU2" s="61">
        <v>2.4802879999999998</v>
      </c>
      <c r="AV2" s="61">
        <v>198.25211999999999</v>
      </c>
      <c r="AW2" s="61">
        <v>91.791306000000006</v>
      </c>
      <c r="AX2" s="61">
        <v>0.10649628999999999</v>
      </c>
      <c r="AY2" s="61">
        <v>1.446715</v>
      </c>
      <c r="AZ2" s="61">
        <v>379.84366</v>
      </c>
      <c r="BA2" s="61">
        <v>47.50647</v>
      </c>
      <c r="BB2" s="61">
        <v>16.302766999999999</v>
      </c>
      <c r="BC2" s="61">
        <v>18.471738999999999</v>
      </c>
      <c r="BD2" s="61">
        <v>12.719519999999999</v>
      </c>
      <c r="BE2" s="61">
        <v>0.73967402999999998</v>
      </c>
      <c r="BF2" s="61">
        <v>2.5099928</v>
      </c>
      <c r="BG2" s="61">
        <v>1.1101958E-2</v>
      </c>
      <c r="BH2" s="61">
        <v>3.9262459999999999E-2</v>
      </c>
      <c r="BI2" s="61">
        <v>2.9192075000000001E-2</v>
      </c>
      <c r="BJ2" s="61">
        <v>9.9452799999999994E-2</v>
      </c>
      <c r="BK2" s="61">
        <v>8.5399680000000004E-4</v>
      </c>
      <c r="BL2" s="61">
        <v>0.26768026</v>
      </c>
      <c r="BM2" s="61">
        <v>3.3977566000000001</v>
      </c>
      <c r="BN2" s="61">
        <v>0.848742</v>
      </c>
      <c r="BO2" s="61">
        <v>50.437145000000001</v>
      </c>
      <c r="BP2" s="61">
        <v>8.5852249999999994</v>
      </c>
      <c r="BQ2" s="61">
        <v>15.732236</v>
      </c>
      <c r="BR2" s="61">
        <v>58.819805000000002</v>
      </c>
      <c r="BS2" s="61">
        <v>26.142702</v>
      </c>
      <c r="BT2" s="61">
        <v>7.5825300000000002</v>
      </c>
      <c r="BU2" s="61">
        <v>9.6636659999999999E-2</v>
      </c>
      <c r="BV2" s="61">
        <v>6.3096575000000002E-2</v>
      </c>
      <c r="BW2" s="61">
        <v>0.5624595</v>
      </c>
      <c r="BX2" s="61">
        <v>1.4984002999999999</v>
      </c>
      <c r="BY2" s="61">
        <v>0.16953844000000001</v>
      </c>
      <c r="BZ2" s="61">
        <v>5.8199969999999995E-4</v>
      </c>
      <c r="CA2" s="61">
        <v>1.0781419999999999</v>
      </c>
      <c r="CB2" s="61">
        <v>2.7235748000000001E-2</v>
      </c>
      <c r="CC2" s="61">
        <v>0.23515549999999999</v>
      </c>
      <c r="CD2" s="61">
        <v>3.1173470000000001</v>
      </c>
      <c r="CE2" s="61">
        <v>3.2414055999999997E-2</v>
      </c>
      <c r="CF2" s="61">
        <v>0.49791119</v>
      </c>
      <c r="CG2" s="61">
        <v>4.9500000000000003E-7</v>
      </c>
      <c r="CH2" s="61">
        <v>5.8199525000000002E-2</v>
      </c>
      <c r="CI2" s="61">
        <v>6.3704499999999997E-3</v>
      </c>
      <c r="CJ2" s="61">
        <v>7.0068935999999997</v>
      </c>
      <c r="CK2" s="61">
        <v>6.1327917999999997E-3</v>
      </c>
      <c r="CL2" s="61">
        <v>1.0795627999999999</v>
      </c>
      <c r="CM2" s="61">
        <v>3.1627398000000002</v>
      </c>
      <c r="CN2" s="61">
        <v>2170.9297000000001</v>
      </c>
      <c r="CO2" s="61">
        <v>3797.5340000000001</v>
      </c>
      <c r="CP2" s="61">
        <v>2617.4265</v>
      </c>
      <c r="CQ2" s="61">
        <v>963.78296</v>
      </c>
      <c r="CR2" s="61">
        <v>431.61971999999997</v>
      </c>
      <c r="CS2" s="61">
        <v>416.13592999999997</v>
      </c>
      <c r="CT2" s="61">
        <v>2106.1995000000002</v>
      </c>
      <c r="CU2" s="61">
        <v>1403.0082</v>
      </c>
      <c r="CV2" s="61">
        <v>1285.9354000000001</v>
      </c>
      <c r="CW2" s="61">
        <v>1630.3113000000001</v>
      </c>
      <c r="CX2" s="61">
        <v>443.8229</v>
      </c>
      <c r="CY2" s="61">
        <v>2682.5792999999999</v>
      </c>
      <c r="CZ2" s="61">
        <v>1478.7043000000001</v>
      </c>
      <c r="DA2" s="61">
        <v>3036.6758</v>
      </c>
      <c r="DB2" s="61">
        <v>2929.6774999999998</v>
      </c>
      <c r="DC2" s="61">
        <v>4198.9979999999996</v>
      </c>
      <c r="DD2" s="61">
        <v>7239.4614000000001</v>
      </c>
      <c r="DE2" s="61">
        <v>1757.6022</v>
      </c>
      <c r="DF2" s="61">
        <v>3265.8654999999999</v>
      </c>
      <c r="DG2" s="61">
        <v>1686.1556</v>
      </c>
      <c r="DH2" s="61">
        <v>141.29292000000001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47.50647</v>
      </c>
      <c r="B6">
        <f>BB2</f>
        <v>16.302766999999999</v>
      </c>
      <c r="C6">
        <f>BC2</f>
        <v>18.471738999999999</v>
      </c>
      <c r="D6">
        <f>BD2</f>
        <v>12.719519999999999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6" sqref="F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27478</v>
      </c>
      <c r="C2" s="56">
        <f ca="1">YEAR(TODAY())-YEAR(B2)+IF(TODAY()&gt;=DATE(YEAR(TODAY()),MONTH(B2),DAY(B2)),0,-1)</f>
        <v>46</v>
      </c>
      <c r="E2" s="52">
        <v>170.3</v>
      </c>
      <c r="F2" s="53" t="s">
        <v>275</v>
      </c>
      <c r="G2" s="52">
        <v>78.400000000000006</v>
      </c>
      <c r="H2" s="51" t="s">
        <v>40</v>
      </c>
      <c r="I2" s="72">
        <f>ROUND(G3/E3^2,1)</f>
        <v>27</v>
      </c>
    </row>
    <row r="3" spans="1:9" x14ac:dyDescent="0.3">
      <c r="E3" s="51">
        <f>E2/100</f>
        <v>1.7030000000000001</v>
      </c>
      <c r="F3" s="51" t="s">
        <v>39</v>
      </c>
      <c r="G3" s="51">
        <f>G2</f>
        <v>78.400000000000006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44300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정두주, ID : H1900667)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15:58:53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44300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46</v>
      </c>
      <c r="G12" s="137"/>
      <c r="H12" s="137"/>
      <c r="I12" s="137"/>
      <c r="K12" s="128">
        <f>'개인정보 및 신체계측 입력'!E2</f>
        <v>170.3</v>
      </c>
      <c r="L12" s="129"/>
      <c r="M12" s="122">
        <f>'개인정보 및 신체계측 입력'!G2</f>
        <v>78.400000000000006</v>
      </c>
      <c r="N12" s="123"/>
      <c r="O12" s="118" t="s">
        <v>270</v>
      </c>
      <c r="P12" s="112"/>
      <c r="Q12" s="115">
        <f>'개인정보 및 신체계측 입력'!I2</f>
        <v>27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정두주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67.495000000000005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12.268000000000001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20.236999999999998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0.7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12.6</v>
      </c>
      <c r="L72" s="36" t="s">
        <v>52</v>
      </c>
      <c r="M72" s="36">
        <f>ROUND('DRIs DATA'!K8,1)</f>
        <v>6.7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69.91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163.09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107.76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135.87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73.47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332.2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134.96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2400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2021-09-01T02:16:06Z</dcterms:modified>
</cp:coreProperties>
</file>