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<sst xmlns="http://schemas.openxmlformats.org/spreadsheetml/2006/main" count="692" uniqueCount="337">
  <si>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</si>
  <si>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</si>
  <si>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</si>
  <si>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</si>
  <si>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</si>
  <si>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</si>
  <si>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</si>
  <si>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</si>
  <si>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</si>
  <si>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</si>
  <si>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</si>
  <si>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</si>
  <si>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</si>
  <si>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</si>
  <si>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</si>
  <si>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</si>
  <si>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</si>
  <si>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</si>
  <si>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</si>
  <si>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</si>
  <si>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</si>
  <si>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</si>
  <si>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</si>
  <si>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</si>
  <si>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</si>
  <si>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</si>
  <si>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</si>
  <si>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</si>
  <si>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</si>
  <si>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</si>
  <si>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</si>
  <si>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</si>
  <si>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</si>
  <si>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</si>
  <si>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</si>
  <si>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</si>
  <si>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</si>
  <si>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</si>
  <si>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</si>
  <si>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</si>
  <si>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</si>
  <si>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</si>
  <si>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</si>
  <si>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</si>
  <si>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</si>
  <si>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</si>
  <si>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</si>
  <si>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</si>
  <si>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</si>
  <si>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</si>
  <si>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</si>
  <si>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</si>
  <si>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</si>
  <si>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</si>
  <si>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</si>
  <si>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</si>
  <si>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</si>
  <si>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</si>
  <si>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</si>
  <si>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</si>
  <si>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</si>
  <si>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</si>
  <si>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</si>
  <si>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</si>
  <si>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</si>
  <si>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</si>
  <si>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</si>
  <si>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</si>
  <si>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</si>
  <si>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</si>
  <si>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</si>
  <si>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</si>
  <si>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</si>
  <si>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</si>
  <si>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</si>
  <si>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</si>
  <si>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</si>
  <si>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</si>
  <si>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</si>
  <si>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</si>
  <si>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</si>
  <si>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</si>
  <si>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</si>
  <si>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</si>
  <si>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</si>
  <si>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</si>
  <si>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</si>
  <si>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</si>
  <si>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</si>
  <si>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</si>
  <si>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</si>
  <si>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</si>
  <si>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</si>
  <si>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</si>
  <si>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</si>
  <si>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</si>
  <si>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</si>
  <si>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</si>
  <si>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</si>
  <si>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</si>
  <si>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</si>
  <si>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</si>
  <si>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</si>
  <si>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</si>
  <si>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</si>
  <si>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</si>
  <si>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</si>
  <si>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</si>
  <si>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</si>
  <si>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</si>
  <si>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</si>
  <si>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</si>
  <si>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</si>
  <si>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</si>
  <si>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</si>
  <si>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</si>
  <si>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</si>
  <si>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</si>
  <si>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</si>
  <si>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</si>
  <si>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</si>
  <si>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</si>
  <si>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</si>
  <si>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</si>
  <si>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</si>
  <si>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</si>
  <si>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</si>
  <si>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</si>
  <si>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</si>
  <si>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</si>
  <si>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</si>
  <si>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</si>
  <si>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</si>
  <si>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</si>
  <si>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</si>
  <si>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</si>
  <si>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</si>
  <si>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</si>
  <si>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</si>
  <si>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</si>
  <si>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</si>
  <si>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</si>
  <si>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</si>
  <si>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</si>
  <si>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</si>
  <si>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</si>
  <si>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</si>
  <si>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</si>
  <si>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</si>
  <si>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</si>
  <si>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</si>
  <si>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</si>
  <si>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</si>
  <si>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</si>
  <si>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</si>
  <si>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</si>
  <si>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</si>
  <si>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</si>
  <si>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</si>
  <si>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</si>
  <si>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</si>
  <si>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</si>
  <si>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</si>
  <si>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</si>
  <si>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</si>
  <si>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</si>
  <si>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</si>
  <si>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</si>
  <si>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</si>
  <si>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</si>
  <si>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</si>
  <si>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</si>
  <si>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</si>
  <si>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</si>
  <si>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</si>
  <si>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</si>
  <si>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</si>
  <si>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</si>
  <si>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</si>
  <si>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</si>
  <si>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</si>
  <si>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</si>
  <si>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</si>
  <si>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</si>
  <si>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</si>
  <si>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</si>
  <si>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</si>
  <si>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</si>
  <si>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</si>
  <si>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</si>
  <si>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</si>
  <si>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</si>
  <si>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</si>
  <si>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</si>
  <si>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</si>
  <si>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</si>
  <si>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</si>
  <si>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</si>
  <si>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</si>
  <si>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</si>
  <si>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</si>
  <si>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</si>
  <si>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</si>
  <si>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</si>
  <si>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</si>
  <si>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</si>
  <si>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</si>
  <si>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</si>
  <si>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</si>
  <si>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</si>
  <si>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</si>
  <si>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</si>
  <si>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</si>
  <si>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</si>
  <si>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</si>
  <si>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</si>
  <si>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</si>
  <si>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</si>
  <si>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</si>
  <si>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</si>
  <si>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</si>
  <si>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</si>
  <si>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</si>
  <si>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</si>
  <si>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</si>
  <si>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</si>
  <si>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</si>
  <si>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</si>
  <si>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</si>
  <si>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</si>
  <si>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</si>
  <si>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</si>
  <si>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</si>
  <si>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</si>
  <si>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</si>
  <si>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</si>
  <si>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</si>
  <si>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</si>
  <si>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</si>
  <si>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</si>
  <si>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</si>
  <si>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</si>
  <si>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</si>
  <si>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</si>
  <si>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</si>
  <si>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</si>
  <si>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</si>
  <si>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</si>
  <si>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</si>
  <si>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</si>
  <si>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</si>
  <si>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</si>
  <si>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</si>
  <si>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</si>
  <si>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</si>
  <si>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</si>
  <si>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</si>
  <si>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</si>
  <si>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</si>
  <si>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</si>
  <si>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</si>
  <si>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</si>
  <si>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</si>
  <si>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</si>
  <si>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</si>
  <si>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</si>
  <si>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</si>
  <si>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</si>
  <si>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</si>
  <si>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</si>
  <si>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</si>
  <si>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</si>
  <si>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</si>
  <si>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</si>
  <si>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</si>
  <si>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</si>
  <si>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</si>
  <si>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</si>
  <si>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</si>
  <si>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</si>
  <si>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</si>
  <si>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</si>
  <si>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</si>
  <si>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</si>
  <si>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</si>
  <si>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</si>
  <si>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</si>
  <si>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</si>
  <si>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</si>
  <si>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</si>
  <si>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</si>
  <si>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</si>
  <si>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</si>
  <si>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</si>
  <si>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</si>
  <si>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</si>
  <si>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</si>
  <si>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</si>
  <si>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</si>
  <si>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</si>
  <si>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</si>
  <si>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</si>
  <si>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</si>
  <si>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</si>
  <si>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</si>
  <si>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</si>
  <si>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</si>
  <si>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</si>
  <si>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</si>
  <si>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</si>
  <si>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</si>
  <si>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</si>
  <si>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</si>
  <si>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</si>
  <si>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</si>
  <si>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</si>
  <si>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</si>
  <si>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</si>
  <si>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</si>
  <si>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</si>
  <si>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</si>
  <si>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</si>
  <si>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</si>
  <si>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</si>
  <si>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</si>
  <si>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</si>
  <si>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</si>
  <si>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</si>
  <si>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</si>
  <si>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</si>
  <si>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</si>
  <si>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</si>
  <si>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</si>
  <si>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송석호, ID : H1900668)</t>
  </si>
  <si>
    <t>2021년 08월 31일 16:01:21</t>
  </si>
  <si>
    <t>H1900668</t>
  </si>
  <si>
    <t>송석호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</si>
</sst>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91.677260000000004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5.0780015000000001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0.35968866999999999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1552.2365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4264.5929999999998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148.43498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176.68407999999999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13.959198000000001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1460.3046999999999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2.8190185999999999E-2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4.7332234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33.421084999999998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131.77288999999999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110.68199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3.88</c:v>
                </c:pt>
                <c:pt idx="1">
                  <c:v>9.5950000000000006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15.423711000000001</c:v>
                </c:pt>
                <c:pt idx="1">
                  <c:v>17.48875</c:v>
                </c:pt>
                <c:pt idx="2">
                  <c:v>14.033507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488.42700000000002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21.018561999999999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73.361000000000004</c:v>
                </c:pt>
                <c:pt idx="1">
                  <c:v>9.9290000000000003</c:v>
                </c:pt>
                <c:pt idx="2">
                  <c:v>16.710999999999999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2582.5131999999999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122.5363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619.91327000000001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4.8364890000000003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4739.7245999999996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18.335909999999998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3.1455760000000001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331.45377000000002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1.8023633999999999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19.81372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3.1455760000000001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559.71450000000004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11.3080435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송석호, ID : H1900668)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16:01:21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2582.5131999999999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91.677260000000004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33.421084999999998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73.361000000000004</v>
      </c>
      <c r="G8" s="59">
        <f>'DRIs DATA 입력'!G8</f>
        <v>9.9290000000000003</v>
      </c>
      <c r="H8" s="59">
        <f>'DRIs DATA 입력'!H8</f>
        <v>16.710999999999999</v>
      </c>
      <c r="I8" s="46"/>
      <c r="J8" s="59" t="s">
        <v>215</v>
      </c>
      <c r="K8" s="59">
        <f>'DRIs DATA 입력'!K8</f>
        <v>3.88</v>
      </c>
      <c r="L8" s="59">
        <f>'DRIs DATA 입력'!L8</f>
        <v>9.5950000000000006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488.42700000000002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21.018561999999999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4.8364890000000003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331.45377000000002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122.5363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2.0340783999999998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1.8023633999999999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19.81372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3.1455760000000001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559.71450000000004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11.3080435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5.0780015000000001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0.35968866999999999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619.91327000000001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1552.2365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4739.7245999999996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4264.5929999999998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148.43498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176.68407999999999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18.335909999999998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13.959198000000001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1460.3046999999999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2.8190185999999999E-2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4.7332234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131.77288999999999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110.68199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0" sqref="K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318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325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308</v>
      </c>
      <c r="S5" s="65" t="s">
        <v>318</v>
      </c>
      <c r="U5" s="65"/>
      <c r="V5" s="65" t="s">
        <v>292</v>
      </c>
      <c r="W5" s="65" t="s">
        <v>277</v>
      </c>
      <c r="X5" s="65" t="s">
        <v>286</v>
      </c>
      <c r="Y5" s="65" t="s">
        <v>308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2582.5131999999999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91.677260000000004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33.421084999999998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310</v>
      </c>
      <c r="F8" s="65">
        <v>73.361000000000004</v>
      </c>
      <c r="G8" s="65">
        <v>9.9290000000000003</v>
      </c>
      <c r="H8" s="65">
        <v>16.710999999999999</v>
      </c>
      <c r="J8" s="65" t="s">
        <v>310</v>
      </c>
      <c r="K8" s="65">
        <v>3.88</v>
      </c>
      <c r="L8" s="65">
        <v>9.5950000000000006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308</v>
      </c>
      <c r="F15" s="65" t="s">
        <v>318</v>
      </c>
      <c r="H15" s="65"/>
      <c r="I15" s="65" t="s">
        <v>292</v>
      </c>
      <c r="J15" s="65" t="s">
        <v>277</v>
      </c>
      <c r="K15" s="65" t="s">
        <v>286</v>
      </c>
      <c r="L15" s="65" t="s">
        <v>308</v>
      </c>
      <c r="M15" s="65" t="s">
        <v>318</v>
      </c>
      <c r="O15" s="65"/>
      <c r="P15" s="65" t="s">
        <v>292</v>
      </c>
      <c r="Q15" s="65" t="s">
        <v>277</v>
      </c>
      <c r="R15" s="65" t="s">
        <v>286</v>
      </c>
      <c r="S15" s="65" t="s">
        <v>308</v>
      </c>
      <c r="T15" s="65" t="s">
        <v>318</v>
      </c>
      <c r="V15" s="65"/>
      <c r="W15" s="65" t="s">
        <v>292</v>
      </c>
      <c r="X15" s="65" t="s">
        <v>277</v>
      </c>
      <c r="Y15" s="65" t="s">
        <v>286</v>
      </c>
      <c r="Z15" s="65" t="s">
        <v>308</v>
      </c>
      <c r="AA15" s="65" t="s">
        <v>318</v>
      </c>
    </row>
    <row r="16" spans="1:27" x14ac:dyDescent="0.3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488.42700000000002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21.018561999999999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4.8364890000000003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331.45377000000002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308</v>
      </c>
      <c r="F25" s="65" t="s">
        <v>318</v>
      </c>
      <c r="H25" s="65"/>
      <c r="I25" s="65" t="s">
        <v>292</v>
      </c>
      <c r="J25" s="65" t="s">
        <v>277</v>
      </c>
      <c r="K25" s="65" t="s">
        <v>286</v>
      </c>
      <c r="L25" s="65" t="s">
        <v>308</v>
      </c>
      <c r="M25" s="65" t="s">
        <v>318</v>
      </c>
      <c r="O25" s="65"/>
      <c r="P25" s="65" t="s">
        <v>292</v>
      </c>
      <c r="Q25" s="65" t="s">
        <v>277</v>
      </c>
      <c r="R25" s="65" t="s">
        <v>286</v>
      </c>
      <c r="S25" s="65" t="s">
        <v>308</v>
      </c>
      <c r="T25" s="65" t="s">
        <v>318</v>
      </c>
      <c r="V25" s="65"/>
      <c r="W25" s="65" t="s">
        <v>292</v>
      </c>
      <c r="X25" s="65" t="s">
        <v>277</v>
      </c>
      <c r="Y25" s="65" t="s">
        <v>286</v>
      </c>
      <c r="Z25" s="65" t="s">
        <v>308</v>
      </c>
      <c r="AA25" s="65" t="s">
        <v>318</v>
      </c>
      <c r="AC25" s="65"/>
      <c r="AD25" s="65" t="s">
        <v>292</v>
      </c>
      <c r="AE25" s="65" t="s">
        <v>277</v>
      </c>
      <c r="AF25" s="65" t="s">
        <v>286</v>
      </c>
      <c r="AG25" s="65" t="s">
        <v>308</v>
      </c>
      <c r="AH25" s="65" t="s">
        <v>318</v>
      </c>
      <c r="AJ25" s="65"/>
      <c r="AK25" s="65" t="s">
        <v>292</v>
      </c>
      <c r="AL25" s="65" t="s">
        <v>277</v>
      </c>
      <c r="AM25" s="65" t="s">
        <v>286</v>
      </c>
      <c r="AN25" s="65" t="s">
        <v>308</v>
      </c>
      <c r="AO25" s="65" t="s">
        <v>318</v>
      </c>
      <c r="AQ25" s="65"/>
      <c r="AR25" s="65" t="s">
        <v>292</v>
      </c>
      <c r="AS25" s="65" t="s">
        <v>277</v>
      </c>
      <c r="AT25" s="65" t="s">
        <v>286</v>
      </c>
      <c r="AU25" s="65" t="s">
        <v>308</v>
      </c>
      <c r="AV25" s="65" t="s">
        <v>318</v>
      </c>
      <c r="AX25" s="65"/>
      <c r="AY25" s="65" t="s">
        <v>292</v>
      </c>
      <c r="AZ25" s="65" t="s">
        <v>277</v>
      </c>
      <c r="BA25" s="65" t="s">
        <v>286</v>
      </c>
      <c r="BB25" s="65" t="s">
        <v>308</v>
      </c>
      <c r="BC25" s="65" t="s">
        <v>318</v>
      </c>
      <c r="BE25" s="65"/>
      <c r="BF25" s="65" t="s">
        <v>292</v>
      </c>
      <c r="BG25" s="65" t="s">
        <v>277</v>
      </c>
      <c r="BH25" s="65" t="s">
        <v>286</v>
      </c>
      <c r="BI25" s="65" t="s">
        <v>308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122.5363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2.0340783999999998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1.8023633999999999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19.81372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3.1455760000000001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559.71450000000004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11.3080435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5.0780015000000001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0.35968866999999999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308</v>
      </c>
      <c r="F35" s="65" t="s">
        <v>318</v>
      </c>
      <c r="H35" s="65"/>
      <c r="I35" s="65" t="s">
        <v>292</v>
      </c>
      <c r="J35" s="65" t="s">
        <v>277</v>
      </c>
      <c r="K35" s="65" t="s">
        <v>286</v>
      </c>
      <c r="L35" s="65" t="s">
        <v>308</v>
      </c>
      <c r="M35" s="65" t="s">
        <v>318</v>
      </c>
      <c r="O35" s="65"/>
      <c r="P35" s="65" t="s">
        <v>292</v>
      </c>
      <c r="Q35" s="65" t="s">
        <v>277</v>
      </c>
      <c r="R35" s="65" t="s">
        <v>286</v>
      </c>
      <c r="S35" s="65" t="s">
        <v>308</v>
      </c>
      <c r="T35" s="65" t="s">
        <v>318</v>
      </c>
      <c r="V35" s="65"/>
      <c r="W35" s="65" t="s">
        <v>292</v>
      </c>
      <c r="X35" s="65" t="s">
        <v>277</v>
      </c>
      <c r="Y35" s="65" t="s">
        <v>286</v>
      </c>
      <c r="Z35" s="65" t="s">
        <v>308</v>
      </c>
      <c r="AA35" s="65" t="s">
        <v>318</v>
      </c>
      <c r="AC35" s="65"/>
      <c r="AD35" s="65" t="s">
        <v>292</v>
      </c>
      <c r="AE35" s="65" t="s">
        <v>277</v>
      </c>
      <c r="AF35" s="65" t="s">
        <v>286</v>
      </c>
      <c r="AG35" s="65" t="s">
        <v>308</v>
      </c>
      <c r="AH35" s="65" t="s">
        <v>318</v>
      </c>
      <c r="AJ35" s="65"/>
      <c r="AK35" s="65" t="s">
        <v>292</v>
      </c>
      <c r="AL35" s="65" t="s">
        <v>277</v>
      </c>
      <c r="AM35" s="65" t="s">
        <v>286</v>
      </c>
      <c r="AN35" s="65" t="s">
        <v>308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619.91327000000001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1552.2365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4739.7245999999996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4264.5929999999998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148.43498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176.68407999999999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308</v>
      </c>
      <c r="F45" s="65" t="s">
        <v>318</v>
      </c>
      <c r="H45" s="65"/>
      <c r="I45" s="65" t="s">
        <v>292</v>
      </c>
      <c r="J45" s="65" t="s">
        <v>277</v>
      </c>
      <c r="K45" s="65" t="s">
        <v>286</v>
      </c>
      <c r="L45" s="65" t="s">
        <v>308</v>
      </c>
      <c r="M45" s="65" t="s">
        <v>318</v>
      </c>
      <c r="O45" s="65"/>
      <c r="P45" s="65" t="s">
        <v>292</v>
      </c>
      <c r="Q45" s="65" t="s">
        <v>277</v>
      </c>
      <c r="R45" s="65" t="s">
        <v>286</v>
      </c>
      <c r="S45" s="65" t="s">
        <v>308</v>
      </c>
      <c r="T45" s="65" t="s">
        <v>318</v>
      </c>
      <c r="V45" s="65"/>
      <c r="W45" s="65" t="s">
        <v>292</v>
      </c>
      <c r="X45" s="65" t="s">
        <v>277</v>
      </c>
      <c r="Y45" s="65" t="s">
        <v>286</v>
      </c>
      <c r="Z45" s="65" t="s">
        <v>308</v>
      </c>
      <c r="AA45" s="65" t="s">
        <v>318</v>
      </c>
      <c r="AC45" s="65"/>
      <c r="AD45" s="65" t="s">
        <v>292</v>
      </c>
      <c r="AE45" s="65" t="s">
        <v>277</v>
      </c>
      <c r="AF45" s="65" t="s">
        <v>286</v>
      </c>
      <c r="AG45" s="65" t="s">
        <v>308</v>
      </c>
      <c r="AH45" s="65" t="s">
        <v>318</v>
      </c>
      <c r="AJ45" s="65"/>
      <c r="AK45" s="65" t="s">
        <v>292</v>
      </c>
      <c r="AL45" s="65" t="s">
        <v>277</v>
      </c>
      <c r="AM45" s="65" t="s">
        <v>286</v>
      </c>
      <c r="AN45" s="65" t="s">
        <v>308</v>
      </c>
      <c r="AO45" s="65" t="s">
        <v>318</v>
      </c>
      <c r="AQ45" s="65"/>
      <c r="AR45" s="65" t="s">
        <v>292</v>
      </c>
      <c r="AS45" s="65" t="s">
        <v>277</v>
      </c>
      <c r="AT45" s="65" t="s">
        <v>286</v>
      </c>
      <c r="AU45" s="65" t="s">
        <v>308</v>
      </c>
      <c r="AV45" s="65" t="s">
        <v>318</v>
      </c>
      <c r="AX45" s="65"/>
      <c r="AY45" s="65" t="s">
        <v>292</v>
      </c>
      <c r="AZ45" s="65" t="s">
        <v>277</v>
      </c>
      <c r="BA45" s="65" t="s">
        <v>286</v>
      </c>
      <c r="BB45" s="65" t="s">
        <v>308</v>
      </c>
      <c r="BC45" s="65" t="s">
        <v>318</v>
      </c>
      <c r="BE45" s="65"/>
      <c r="BF45" s="65" t="s">
        <v>292</v>
      </c>
      <c r="BG45" s="65" t="s">
        <v>277</v>
      </c>
      <c r="BH45" s="65" t="s">
        <v>286</v>
      </c>
      <c r="BI45" s="65" t="s">
        <v>308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18.335909999999998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13.959198000000001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1460.3046999999999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2.8190185999999999E-2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4.7332234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131.77288999999999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110.68199</v>
      </c>
      <c r="AX46" s="65" t="s">
        <v>332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4" sqref="I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307</v>
      </c>
      <c r="D2" s="61">
        <v>59</v>
      </c>
      <c r="E2" s="61">
        <v>2582.5131999999999</v>
      </c>
      <c r="F2" s="61">
        <v>402.46782999999999</v>
      </c>
      <c r="G2" s="61">
        <v>54.469954999999999</v>
      </c>
      <c r="H2" s="61">
        <v>26.979015</v>
      </c>
      <c r="I2" s="61">
        <v>27.490939999999998</v>
      </c>
      <c r="J2" s="61">
        <v>91.677260000000004</v>
      </c>
      <c r="K2" s="61">
        <v>48.677025</v>
      </c>
      <c r="L2" s="61">
        <v>43.000236999999998</v>
      </c>
      <c r="M2" s="61">
        <v>33.421084999999998</v>
      </c>
      <c r="N2" s="61">
        <v>5.0317920000000003</v>
      </c>
      <c r="O2" s="61">
        <v>17.574822999999999</v>
      </c>
      <c r="P2" s="61">
        <v>1095.8689999999999</v>
      </c>
      <c r="Q2" s="61">
        <v>24.716069999999998</v>
      </c>
      <c r="R2" s="61">
        <v>488.42700000000002</v>
      </c>
      <c r="S2" s="61">
        <v>106.534904</v>
      </c>
      <c r="T2" s="61">
        <v>4582.7049999999999</v>
      </c>
      <c r="U2" s="61">
        <v>4.8364890000000003</v>
      </c>
      <c r="V2" s="61">
        <v>21.018561999999999</v>
      </c>
      <c r="W2" s="61">
        <v>331.45377000000002</v>
      </c>
      <c r="X2" s="61">
        <v>122.5363</v>
      </c>
      <c r="Y2" s="61">
        <v>2.0340783999999998</v>
      </c>
      <c r="Z2" s="61">
        <v>1.8023633999999999</v>
      </c>
      <c r="AA2" s="61">
        <v>19.81372</v>
      </c>
      <c r="AB2" s="61">
        <v>3.1455760000000001</v>
      </c>
      <c r="AC2" s="61">
        <v>559.71450000000004</v>
      </c>
      <c r="AD2" s="61">
        <v>11.3080435</v>
      </c>
      <c r="AE2" s="61">
        <v>5.0780015000000001</v>
      </c>
      <c r="AF2" s="61">
        <v>0.35968866999999999</v>
      </c>
      <c r="AG2" s="61">
        <v>619.91327000000001</v>
      </c>
      <c r="AH2" s="61">
        <v>368.11023</v>
      </c>
      <c r="AI2" s="61">
        <v>251.80304000000001</v>
      </c>
      <c r="AJ2" s="61">
        <v>1552.2365</v>
      </c>
      <c r="AK2" s="61">
        <v>4739.7245999999996</v>
      </c>
      <c r="AL2" s="61">
        <v>148.43498</v>
      </c>
      <c r="AM2" s="61">
        <v>4264.5929999999998</v>
      </c>
      <c r="AN2" s="61">
        <v>176.68407999999999</v>
      </c>
      <c r="AO2" s="61">
        <v>18.335909999999998</v>
      </c>
      <c r="AP2" s="61">
        <v>13.030818999999999</v>
      </c>
      <c r="AQ2" s="61">
        <v>5.3050923000000001</v>
      </c>
      <c r="AR2" s="61">
        <v>13.959198000000001</v>
      </c>
      <c r="AS2" s="61">
        <v>1460.3046999999999</v>
      </c>
      <c r="AT2" s="61">
        <v>2.8190185999999999E-2</v>
      </c>
      <c r="AU2" s="61">
        <v>4.7332234</v>
      </c>
      <c r="AV2" s="61">
        <v>131.77288999999999</v>
      </c>
      <c r="AW2" s="61">
        <v>110.68199</v>
      </c>
      <c r="AX2" s="61">
        <v>0.18213878999999999</v>
      </c>
      <c r="AY2" s="61">
        <v>1.4088522000000001</v>
      </c>
      <c r="AZ2" s="61">
        <v>302.89046999999999</v>
      </c>
      <c r="BA2" s="61">
        <v>46.951675000000002</v>
      </c>
      <c r="BB2" s="61">
        <v>15.423711000000001</v>
      </c>
      <c r="BC2" s="61">
        <v>17.48875</v>
      </c>
      <c r="BD2" s="61">
        <v>14.033507</v>
      </c>
      <c r="BE2" s="61">
        <v>0.98919919999999995</v>
      </c>
      <c r="BF2" s="61">
        <v>4.4912204999999998</v>
      </c>
      <c r="BG2" s="61">
        <v>4.5795576000000001E-4</v>
      </c>
      <c r="BH2" s="61">
        <v>2.6142087000000001E-2</v>
      </c>
      <c r="BI2" s="61">
        <v>2.2747501999999999E-2</v>
      </c>
      <c r="BJ2" s="61">
        <v>0.1137727</v>
      </c>
      <c r="BK2" s="61">
        <v>3.5227366999999997E-5</v>
      </c>
      <c r="BL2" s="61">
        <v>0.39328669999999999</v>
      </c>
      <c r="BM2" s="61">
        <v>2.9801834</v>
      </c>
      <c r="BN2" s="61">
        <v>0.52025354000000001</v>
      </c>
      <c r="BO2" s="61">
        <v>41.240349999999999</v>
      </c>
      <c r="BP2" s="61">
        <v>6.7097254</v>
      </c>
      <c r="BQ2" s="61">
        <v>13.962035</v>
      </c>
      <c r="BR2" s="61">
        <v>56.316963000000001</v>
      </c>
      <c r="BS2" s="61">
        <v>26.254704</v>
      </c>
      <c r="BT2" s="61">
        <v>6.0013880000000004</v>
      </c>
      <c r="BU2" s="61">
        <v>8.8020644999999995E-2</v>
      </c>
      <c r="BV2" s="61">
        <v>0.10057118</v>
      </c>
      <c r="BW2" s="61">
        <v>0.49237829999999999</v>
      </c>
      <c r="BX2" s="61">
        <v>1.3174922</v>
      </c>
      <c r="BY2" s="61">
        <v>0.18294647</v>
      </c>
      <c r="BZ2" s="61">
        <v>6.6273654000000004E-4</v>
      </c>
      <c r="CA2" s="61">
        <v>0.82974904999999999</v>
      </c>
      <c r="CB2" s="61">
        <v>5.3990625E-2</v>
      </c>
      <c r="CC2" s="61">
        <v>0.25056082000000002</v>
      </c>
      <c r="CD2" s="61">
        <v>2.3332725000000001</v>
      </c>
      <c r="CE2" s="61">
        <v>0.11259937</v>
      </c>
      <c r="CF2" s="61">
        <v>0.46240052999999998</v>
      </c>
      <c r="CG2" s="61">
        <v>0</v>
      </c>
      <c r="CH2" s="61">
        <v>5.7455800000000001E-2</v>
      </c>
      <c r="CI2" s="61">
        <v>1.5350491000000001E-2</v>
      </c>
      <c r="CJ2" s="61">
        <v>4.9209633000000004</v>
      </c>
      <c r="CK2" s="61">
        <v>3.2717224000000003E-2</v>
      </c>
      <c r="CL2" s="61">
        <v>0.9431929</v>
      </c>
      <c r="CM2" s="61">
        <v>2.8645271999999999</v>
      </c>
      <c r="CN2" s="61">
        <v>2779.0529999999999</v>
      </c>
      <c r="CO2" s="61">
        <v>4762.7505000000001</v>
      </c>
      <c r="CP2" s="61">
        <v>2921.0880000000002</v>
      </c>
      <c r="CQ2" s="61">
        <v>1100.0052000000001</v>
      </c>
      <c r="CR2" s="61">
        <v>533.57449999999994</v>
      </c>
      <c r="CS2" s="61">
        <v>582.92250000000001</v>
      </c>
      <c r="CT2" s="61">
        <v>2685.3215</v>
      </c>
      <c r="CU2" s="61">
        <v>1634.5745999999999</v>
      </c>
      <c r="CV2" s="61">
        <v>1761.9187999999999</v>
      </c>
      <c r="CW2" s="61">
        <v>1848.1682000000001</v>
      </c>
      <c r="CX2" s="61">
        <v>506.63839999999999</v>
      </c>
      <c r="CY2" s="61">
        <v>3521.3516</v>
      </c>
      <c r="CZ2" s="61">
        <v>1683.7617</v>
      </c>
      <c r="DA2" s="61">
        <v>3983.4369999999999</v>
      </c>
      <c r="DB2" s="61">
        <v>3904.6145000000001</v>
      </c>
      <c r="DC2" s="61">
        <v>5379.3</v>
      </c>
      <c r="DD2" s="61">
        <v>8839.9660000000003</v>
      </c>
      <c r="DE2" s="61">
        <v>2070.0695999999998</v>
      </c>
      <c r="DF2" s="61">
        <v>4311.6454999999996</v>
      </c>
      <c r="DG2" s="61">
        <v>2062.2163</v>
      </c>
      <c r="DH2" s="61">
        <v>130.84810999999999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46.951675000000002</v>
      </c>
      <c r="B6">
        <f>BB2</f>
        <v>15.423711000000001</v>
      </c>
      <c r="C6">
        <f>BC2</f>
        <v>17.48875</v>
      </c>
      <c r="D6">
        <f>BD2</f>
        <v>14.033507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22578</v>
      </c>
      <c r="C2" s="56">
        <f ca="1">YEAR(TODAY())-YEAR(B2)+IF(TODAY()&gt;=DATE(YEAR(TODAY()),MONTH(B2),DAY(B2)),0,-1)</f>
        <v>59</v>
      </c>
      <c r="E2" s="52">
        <v>182.1</v>
      </c>
      <c r="F2" s="53" t="s">
        <v>275</v>
      </c>
      <c r="G2" s="52">
        <v>88</v>
      </c>
      <c r="H2" s="51" t="s">
        <v>40</v>
      </c>
      <c r="I2" s="72">
        <f>ROUND(G3/E3^2,1)</f>
        <v>26.5</v>
      </c>
    </row>
    <row r="3" spans="1:9" x14ac:dyDescent="0.3">
      <c r="E3" s="51">
        <f>E2/100</f>
        <v>1.821</v>
      </c>
      <c r="F3" s="51" t="s">
        <v>39</v>
      </c>
      <c r="G3" s="51">
        <f>G2</f>
        <v>88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송석호, ID : H1900668)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16:01:21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182.1</v>
      </c>
      <c r="L12" s="129"/>
      <c r="M12" s="122">
        <f>'개인정보 및 신체계측 입력'!G2</f>
        <v>88</v>
      </c>
      <c r="N12" s="123"/>
      <c r="O12" s="118" t="s">
        <v>270</v>
      </c>
      <c r="P12" s="112"/>
      <c r="Q12" s="115">
        <f>'개인정보 및 신체계측 입력'!I2</f>
        <v>26.5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송석호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73.361000000000004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9.9290000000000003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16.710999999999999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9.6</v>
      </c>
      <c r="L72" s="36" t="s">
        <v>52</v>
      </c>
      <c r="M72" s="36">
        <f>ROUND('DRIs DATA'!K8,1)</f>
        <v>3.9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65.12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175.15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122.54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209.71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77.489999999999995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315.98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183.36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2021-09-01T02:17:24Z</dcterms:modified>
</cp:coreProperties>
</file>