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<sst xmlns="http://schemas.openxmlformats.org/spreadsheetml/2006/main" count="692" uniqueCount="337">
  <si>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</si>
  <si>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</si>
  <si>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</si>
  <si>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</si>
  <si>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</si>
  <si>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</si>
  <si>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</si>
  <si>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</si>
  <si>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</si>
  <si>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</si>
  <si>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</si>
  <si>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</si>
  <si>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</si>
  <si>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</si>
  <si>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</si>
  <si>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</si>
  <si>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</si>
  <si>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</si>
  <si>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</si>
  <si>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</si>
  <si>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</si>
  <si>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</si>
  <si>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</si>
  <si>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</si>
  <si>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</si>
  <si>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</si>
  <si>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</si>
  <si>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</si>
  <si>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</si>
  <si>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</si>
  <si>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</si>
  <si>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</si>
  <si>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</si>
  <si>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</si>
  <si>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</si>
  <si>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</si>
  <si>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</si>
  <si>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</si>
  <si>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</si>
  <si>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</si>
  <si>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</si>
  <si>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</si>
  <si>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</si>
  <si>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</si>
  <si>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</si>
  <si>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</si>
  <si>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</si>
  <si>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</si>
  <si>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</si>
  <si>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</si>
  <si>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</si>
  <si>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</si>
  <si>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</si>
  <si>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</si>
  <si>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</si>
  <si>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</si>
  <si>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</si>
  <si>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</si>
  <si>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</si>
  <si>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</si>
  <si>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</si>
  <si>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</si>
  <si>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</si>
  <si>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</si>
  <si>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</si>
  <si>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</si>
  <si>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</si>
  <si>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</si>
  <si>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</si>
  <si>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</si>
  <si>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</si>
  <si>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</si>
  <si>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</si>
  <si>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</si>
  <si>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</si>
  <si>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</si>
  <si>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</si>
  <si>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</si>
  <si>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</si>
  <si>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</si>
  <si>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</si>
  <si>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</si>
  <si>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</si>
  <si>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</si>
  <si>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</si>
  <si>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</si>
  <si>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</si>
  <si>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</si>
  <si>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</si>
  <si>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</si>
  <si>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</si>
  <si>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</si>
  <si>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</si>
  <si>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</si>
  <si>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</si>
  <si>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</si>
  <si>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</si>
  <si>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</si>
  <si>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</si>
  <si>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</si>
  <si>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</si>
  <si>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</si>
  <si>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</si>
  <si>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</si>
  <si>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</si>
  <si>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</si>
  <si>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</si>
  <si>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</si>
  <si>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</si>
  <si>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</si>
  <si>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</si>
  <si>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</si>
  <si>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</si>
  <si>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</si>
  <si>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</si>
  <si>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</si>
  <si>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</si>
  <si>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</si>
  <si>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</si>
  <si>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</si>
  <si>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</si>
  <si>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</si>
  <si>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</si>
  <si>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</si>
  <si>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</si>
  <si>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</si>
  <si>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</si>
  <si>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</si>
  <si>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</si>
  <si>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</si>
  <si>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</si>
  <si>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</si>
  <si>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</si>
  <si>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</si>
  <si>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</si>
  <si>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</si>
  <si>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</si>
  <si>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</si>
  <si>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</si>
  <si>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</si>
  <si>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</si>
  <si>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</si>
  <si>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</si>
  <si>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</si>
  <si>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</si>
  <si>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</si>
  <si>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</si>
  <si>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</si>
  <si>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</si>
  <si>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</si>
  <si>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</si>
  <si>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</si>
  <si>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</si>
  <si>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</si>
  <si>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</si>
  <si>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</si>
  <si>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</si>
  <si>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</si>
  <si>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</si>
  <si>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</si>
  <si>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</si>
  <si>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</si>
  <si>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</si>
  <si>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</si>
  <si>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</si>
  <si>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</si>
  <si>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</si>
  <si>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</si>
  <si>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</si>
  <si>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</si>
  <si>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</si>
  <si>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</si>
  <si>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</si>
  <si>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</si>
  <si>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</si>
  <si>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</si>
  <si>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</si>
  <si>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</si>
  <si>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</si>
  <si>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</si>
  <si>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</si>
  <si>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</si>
  <si>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</si>
  <si>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</si>
  <si>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</si>
  <si>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</si>
  <si>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</si>
  <si>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</si>
  <si>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</si>
  <si>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</si>
  <si>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</si>
  <si>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</si>
  <si>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</si>
  <si>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</si>
  <si>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</si>
  <si>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</si>
  <si>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</si>
  <si>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</si>
  <si>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</si>
  <si>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</si>
  <si>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</si>
  <si>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</si>
  <si>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</si>
  <si>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</si>
  <si>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</si>
  <si>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</si>
  <si>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</si>
  <si>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</si>
  <si>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</si>
  <si>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</si>
  <si>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</si>
  <si>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</si>
  <si>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</si>
  <si>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</si>
  <si>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</si>
  <si>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</si>
  <si>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</si>
  <si>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</si>
  <si>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</si>
  <si>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</si>
  <si>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</si>
  <si>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</si>
  <si>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</si>
  <si>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</si>
  <si>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</si>
  <si>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</si>
  <si>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</si>
  <si>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</si>
  <si>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</si>
  <si>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</si>
  <si>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</si>
  <si>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</si>
  <si>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</si>
  <si>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</si>
  <si>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</si>
  <si>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</si>
  <si>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</si>
  <si>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</si>
  <si>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</si>
  <si>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</si>
  <si>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</si>
  <si>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</si>
  <si>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</si>
  <si>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</si>
  <si>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</si>
  <si>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</si>
  <si>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</si>
  <si>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</si>
  <si>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</si>
  <si>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</si>
  <si>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</si>
  <si>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</si>
  <si>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</si>
  <si>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</si>
  <si>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</si>
  <si>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</si>
  <si>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</si>
  <si>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</si>
  <si>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</si>
  <si>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</si>
  <si>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</si>
  <si>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</si>
  <si>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</si>
  <si>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</si>
  <si>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</si>
  <si>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</si>
  <si>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</si>
  <si>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</si>
  <si>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</si>
  <si>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</si>
  <si>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</si>
  <si>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</si>
  <si>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</si>
  <si>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</si>
  <si>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</si>
  <si>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</si>
  <si>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</si>
  <si>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</si>
  <si>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</si>
  <si>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</si>
  <si>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</si>
  <si>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</si>
  <si>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</si>
  <si>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</si>
  <si>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</si>
  <si>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</si>
  <si>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</si>
  <si>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</si>
  <si>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</si>
  <si>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</si>
  <si>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</si>
  <si>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</si>
  <si>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</si>
  <si>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</si>
  <si>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</si>
  <si>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</si>
  <si>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</si>
  <si>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</si>
  <si>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</si>
  <si>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</si>
  <si>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</si>
  <si>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</si>
  <si>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</si>
  <si>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</si>
  <si>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</si>
  <si>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</si>
  <si>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</si>
  <si>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</si>
  <si>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</si>
  <si>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</si>
  <si>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</si>
  <si>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</si>
  <si>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</si>
  <si>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</si>
  <si>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</si>
  <si>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</si>
  <si>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</si>
  <si>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</si>
  <si>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</si>
  <si>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</si>
  <si>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</si>
  <si>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</si>
  <si>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</si>
  <si>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</si>
  <si>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</si>
  <si>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</si>
  <si>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</si>
  <si>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</si>
  <si>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</si>
  <si>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</si>
  <si>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</si>
  <si>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</si>
  <si>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</si>
  <si>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박정송, ID : H1900672)</t>
  </si>
  <si>
    <t>2021년 08월 31일 16:07:44</t>
  </si>
  <si>
    <t>H1900672</t>
  </si>
  <si>
    <t>박정송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</si>
</sst>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39.678375000000003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1.6334310000000001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2.6171055000000001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780.93726000000004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2189.261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144.8956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77.663820000000001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7.3069319999999998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474.70352000000003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9.5476789999999999E-3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3.0202450000000001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19.299177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61.942055000000003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53.747692000000001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8.8160000000000007</c:v>
                </c:pt>
                <c:pt idx="1">
                  <c:v>9.0259999999999998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6.2504799999999996</c:v>
                </c:pt>
                <c:pt idx="1">
                  <c:v>8.7047819999999998</c:v>
                </c:pt>
                <c:pt idx="2">
                  <c:v>7.9242052999999997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376.35718000000003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13.369951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79.77</c:v>
                </c:pt>
                <c:pt idx="1">
                  <c:v>8.4879999999999995</c:v>
                </c:pt>
                <c:pt idx="2">
                  <c:v>11.741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1501.3893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76.777175999999997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321.92439999999999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1.5921643000000001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3604.0893999999998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8.202909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1.3285441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155.13145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0.81983450000000002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10.638996000000001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1.3285441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442.84064000000001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3.738737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박정송, ID : H1900672)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16:07:44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1501.3893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39.678375000000003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19.299177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79.77</v>
      </c>
      <c r="G8" s="59">
        <f>'DRIs DATA 입력'!G8</f>
        <v>8.4879999999999995</v>
      </c>
      <c r="H8" s="59">
        <f>'DRIs DATA 입력'!H8</f>
        <v>11.741</v>
      </c>
      <c r="I8" s="46"/>
      <c r="J8" s="59" t="s">
        <v>215</v>
      </c>
      <c r="K8" s="59">
        <f>'DRIs DATA 입력'!K8</f>
        <v>8.8160000000000007</v>
      </c>
      <c r="L8" s="59">
        <f>'DRIs DATA 입력'!L8</f>
        <v>9.0259999999999998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376.35718000000003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13.369951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1.5921643000000001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155.13145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76.777175999999997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1.2415442000000001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0.81983450000000002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10.638996000000001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1.3285441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442.84064000000001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3.738737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1.6334310000000001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2.6171055000000001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321.92439999999999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780.93726000000004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3604.0893999999998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2189.261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144.8956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77.663820000000001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8.202909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7.3069319999999998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474.70352000000003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9.5476789999999999E-3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3.0202450000000001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61.942055000000003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53.747692000000001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5" sqref="J4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2000</v>
      </c>
      <c r="C6" s="65">
        <v>1501.3893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45</v>
      </c>
      <c r="P6" s="65">
        <v>55</v>
      </c>
      <c r="Q6" s="65">
        <v>0</v>
      </c>
      <c r="R6" s="65">
        <v>0</v>
      </c>
      <c r="S6" s="65">
        <v>39.678375000000003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19.299177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79.77</v>
      </c>
      <c r="G8" s="65">
        <v>8.4879999999999995</v>
      </c>
      <c r="H8" s="65">
        <v>11.741</v>
      </c>
      <c r="J8" s="65" t="s">
        <v>310</v>
      </c>
      <c r="K8" s="65">
        <v>8.8160000000000007</v>
      </c>
      <c r="L8" s="65">
        <v>9.0259999999999998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500</v>
      </c>
      <c r="C16" s="65">
        <v>700</v>
      </c>
      <c r="D16" s="65">
        <v>0</v>
      </c>
      <c r="E16" s="65">
        <v>3000</v>
      </c>
      <c r="F16" s="65">
        <v>376.35718000000003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13.369951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1.5921643000000001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155.13145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76.777175999999997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1.2415442000000001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0.81983450000000002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10.638996000000001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1.3285441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442.84064000000001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3.738737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1.6334310000000001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2.6171055000000001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321.92439999999999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780.93726000000004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3604.0893999999998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2189.261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144.8956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77.663820000000001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8.202909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7.3069319999999998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474.70352000000003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9.5476789999999999E-3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3.0202450000000001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61.942055000000003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53.747692000000001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6" sqref="G3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68</v>
      </c>
      <c r="E2" s="61">
        <v>1501.3893</v>
      </c>
      <c r="F2" s="61">
        <v>269.57593000000003</v>
      </c>
      <c r="G2" s="61">
        <v>28.685517999999998</v>
      </c>
      <c r="H2" s="61">
        <v>21.153763000000001</v>
      </c>
      <c r="I2" s="61">
        <v>7.5317559999999997</v>
      </c>
      <c r="J2" s="61">
        <v>39.678375000000003</v>
      </c>
      <c r="K2" s="61">
        <v>27.886389999999999</v>
      </c>
      <c r="L2" s="61">
        <v>11.791983999999999</v>
      </c>
      <c r="M2" s="61">
        <v>19.299177</v>
      </c>
      <c r="N2" s="61">
        <v>1.5082201</v>
      </c>
      <c r="O2" s="61">
        <v>9.9445460000000008</v>
      </c>
      <c r="P2" s="61">
        <v>627.51220000000001</v>
      </c>
      <c r="Q2" s="61">
        <v>16.428349000000001</v>
      </c>
      <c r="R2" s="61">
        <v>376.35718000000003</v>
      </c>
      <c r="S2" s="61">
        <v>65.532399999999996</v>
      </c>
      <c r="T2" s="61">
        <v>3729.8971999999999</v>
      </c>
      <c r="U2" s="61">
        <v>1.5921643000000001</v>
      </c>
      <c r="V2" s="61">
        <v>13.369951</v>
      </c>
      <c r="W2" s="61">
        <v>155.13145</v>
      </c>
      <c r="X2" s="61">
        <v>76.777175999999997</v>
      </c>
      <c r="Y2" s="61">
        <v>1.2415442000000001</v>
      </c>
      <c r="Z2" s="61">
        <v>0.81983450000000002</v>
      </c>
      <c r="AA2" s="61">
        <v>10.638996000000001</v>
      </c>
      <c r="AB2" s="61">
        <v>1.3285441</v>
      </c>
      <c r="AC2" s="61">
        <v>442.84064000000001</v>
      </c>
      <c r="AD2" s="61">
        <v>3.738737</v>
      </c>
      <c r="AE2" s="61">
        <v>1.6334310000000001</v>
      </c>
      <c r="AF2" s="61">
        <v>2.6171055000000001</v>
      </c>
      <c r="AG2" s="61">
        <v>321.92439999999999</v>
      </c>
      <c r="AH2" s="61">
        <v>173.99411000000001</v>
      </c>
      <c r="AI2" s="61">
        <v>147.93029999999999</v>
      </c>
      <c r="AJ2" s="61">
        <v>780.93726000000004</v>
      </c>
      <c r="AK2" s="61">
        <v>3604.0893999999998</v>
      </c>
      <c r="AL2" s="61">
        <v>144.8956</v>
      </c>
      <c r="AM2" s="61">
        <v>2189.261</v>
      </c>
      <c r="AN2" s="61">
        <v>77.663820000000001</v>
      </c>
      <c r="AO2" s="61">
        <v>8.202909</v>
      </c>
      <c r="AP2" s="61">
        <v>6.8149533</v>
      </c>
      <c r="AQ2" s="61">
        <v>1.3879564</v>
      </c>
      <c r="AR2" s="61">
        <v>7.3069319999999998</v>
      </c>
      <c r="AS2" s="61">
        <v>474.70352000000003</v>
      </c>
      <c r="AT2" s="61">
        <v>9.5476789999999999E-3</v>
      </c>
      <c r="AU2" s="61">
        <v>3.0202450000000001</v>
      </c>
      <c r="AV2" s="61">
        <v>61.942055000000003</v>
      </c>
      <c r="AW2" s="61">
        <v>53.747692000000001</v>
      </c>
      <c r="AX2" s="61">
        <v>3.9823193E-2</v>
      </c>
      <c r="AY2" s="61">
        <v>0.46894576999999998</v>
      </c>
      <c r="AZ2" s="61">
        <v>136.14466999999999</v>
      </c>
      <c r="BA2" s="61">
        <v>22.8855</v>
      </c>
      <c r="BB2" s="61">
        <v>6.2504799999999996</v>
      </c>
      <c r="BC2" s="61">
        <v>8.7047819999999998</v>
      </c>
      <c r="BD2" s="61">
        <v>7.9242052999999997</v>
      </c>
      <c r="BE2" s="61">
        <v>0.24293708999999999</v>
      </c>
      <c r="BF2" s="61">
        <v>1.1015145</v>
      </c>
      <c r="BG2" s="61">
        <v>1.1101958E-2</v>
      </c>
      <c r="BH2" s="61">
        <v>2.3928141E-2</v>
      </c>
      <c r="BI2" s="61">
        <v>1.7418039999999999E-2</v>
      </c>
      <c r="BJ2" s="61">
        <v>5.3500319999999997E-2</v>
      </c>
      <c r="BK2" s="61">
        <v>8.5399680000000004E-4</v>
      </c>
      <c r="BL2" s="61">
        <v>0.32454208000000001</v>
      </c>
      <c r="BM2" s="61">
        <v>3.6501803000000002</v>
      </c>
      <c r="BN2" s="61">
        <v>1.2530372999999999</v>
      </c>
      <c r="BO2" s="61">
        <v>54.4</v>
      </c>
      <c r="BP2" s="61">
        <v>10.562848000000001</v>
      </c>
      <c r="BQ2" s="61">
        <v>17.327850000000002</v>
      </c>
      <c r="BR2" s="61">
        <v>60.035632999999997</v>
      </c>
      <c r="BS2" s="61">
        <v>14.561349</v>
      </c>
      <c r="BT2" s="61">
        <v>13.711622999999999</v>
      </c>
      <c r="BU2" s="61">
        <v>0.50662099999999999</v>
      </c>
      <c r="BV2" s="61">
        <v>2.6895385000000001E-2</v>
      </c>
      <c r="BW2" s="61">
        <v>0.89492947</v>
      </c>
      <c r="BX2" s="61">
        <v>0.95931520000000003</v>
      </c>
      <c r="BY2" s="61">
        <v>6.4546555000000005E-2</v>
      </c>
      <c r="BZ2" s="61">
        <v>7.0243729999999998E-4</v>
      </c>
      <c r="CA2" s="61">
        <v>0.40041547999999999</v>
      </c>
      <c r="CB2" s="61">
        <v>1.6182887999999999E-2</v>
      </c>
      <c r="CC2" s="61">
        <v>3.0348124000000001E-2</v>
      </c>
      <c r="CD2" s="61">
        <v>0.46249183999999999</v>
      </c>
      <c r="CE2" s="61">
        <v>4.2177412999999997E-2</v>
      </c>
      <c r="CF2" s="61">
        <v>9.0657790000000002E-2</v>
      </c>
      <c r="CG2" s="61">
        <v>0</v>
      </c>
      <c r="CH2" s="61">
        <v>5.6368642999999998E-3</v>
      </c>
      <c r="CI2" s="61">
        <v>7.7246405000000002E-8</v>
      </c>
      <c r="CJ2" s="61">
        <v>0.94654983000000004</v>
      </c>
      <c r="CK2" s="61">
        <v>2.75472E-3</v>
      </c>
      <c r="CL2" s="61">
        <v>3.8803527</v>
      </c>
      <c r="CM2" s="61">
        <v>3.1950986000000001</v>
      </c>
      <c r="CN2" s="61">
        <v>1401.2614000000001</v>
      </c>
      <c r="CO2" s="61">
        <v>2409.7665999999999</v>
      </c>
      <c r="CP2" s="61">
        <v>939.91534000000001</v>
      </c>
      <c r="CQ2" s="61">
        <v>487.72359999999998</v>
      </c>
      <c r="CR2" s="61">
        <v>247.78932</v>
      </c>
      <c r="CS2" s="61">
        <v>393.91165000000001</v>
      </c>
      <c r="CT2" s="61">
        <v>1341.6636000000001</v>
      </c>
      <c r="CU2" s="61">
        <v>690.63135</v>
      </c>
      <c r="CV2" s="61">
        <v>1291.9347</v>
      </c>
      <c r="CW2" s="61">
        <v>699.16625999999997</v>
      </c>
      <c r="CX2" s="61">
        <v>227.95087000000001</v>
      </c>
      <c r="CY2" s="61">
        <v>2002.6514</v>
      </c>
      <c r="CZ2" s="61">
        <v>823.83056999999997</v>
      </c>
      <c r="DA2" s="61">
        <v>1854.3296</v>
      </c>
      <c r="DB2" s="61">
        <v>2133.9683</v>
      </c>
      <c r="DC2" s="61">
        <v>2403.2692999999999</v>
      </c>
      <c r="DD2" s="61">
        <v>3801.5938000000001</v>
      </c>
      <c r="DE2" s="61">
        <v>572.55115000000001</v>
      </c>
      <c r="DF2" s="61">
        <v>2635.8937999999998</v>
      </c>
      <c r="DG2" s="61">
        <v>840.82590000000005</v>
      </c>
      <c r="DH2" s="61">
        <v>36.094825999999998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22.8855</v>
      </c>
      <c r="B6">
        <f>BB2</f>
        <v>6.2504799999999996</v>
      </c>
      <c r="C6">
        <f>BC2</f>
        <v>8.7047819999999998</v>
      </c>
      <c r="D6">
        <f>BD2</f>
        <v>7.9242052999999997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19475</v>
      </c>
      <c r="C2" s="56">
        <f ca="1">YEAR(TODAY())-YEAR(B2)+IF(TODAY()&gt;=DATE(YEAR(TODAY()),MONTH(B2),DAY(B2)),0,-1)</f>
        <v>68</v>
      </c>
      <c r="E2" s="52">
        <v>170.8</v>
      </c>
      <c r="F2" s="53" t="s">
        <v>275</v>
      </c>
      <c r="G2" s="52">
        <v>82.8</v>
      </c>
      <c r="H2" s="51" t="s">
        <v>40</v>
      </c>
      <c r="I2" s="72">
        <f>ROUND(G3/E3^2,1)</f>
        <v>28.4</v>
      </c>
    </row>
    <row r="3" spans="1:9" x14ac:dyDescent="0.3">
      <c r="E3" s="51">
        <f>E2/100</f>
        <v>1.7080000000000002</v>
      </c>
      <c r="F3" s="51" t="s">
        <v>39</v>
      </c>
      <c r="G3" s="51">
        <f>G2</f>
        <v>82.8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박정송, ID : H1900672)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16:07:44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170.8</v>
      </c>
      <c r="L12" s="129"/>
      <c r="M12" s="122">
        <f>'개인정보 및 신체계측 입력'!G2</f>
        <v>82.8</v>
      </c>
      <c r="N12" s="123"/>
      <c r="O12" s="118" t="s">
        <v>270</v>
      </c>
      <c r="P12" s="112"/>
      <c r="Q12" s="115">
        <f>'개인정보 및 신체계측 입력'!I2</f>
        <v>28.4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박정송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79.77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8.4879999999999995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11.741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</v>
      </c>
      <c r="L72" s="36" t="s">
        <v>52</v>
      </c>
      <c r="M72" s="36">
        <f>ROUND('DRIs DATA'!K8,1)</f>
        <v>8.8000000000000007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50.18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111.42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76.78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88.57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40.24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240.27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82.03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2021-09-01T03:51:22Z</dcterms:modified>
</cp:coreProperties>
</file>