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<sst xmlns="http://schemas.openxmlformats.org/spreadsheetml/2006/main" count="692" uniqueCount="337">
  <si>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</si>
  <si>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</si>
  <si>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</si>
  <si>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</si>
  <si>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</si>
  <si>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</si>
  <si>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</si>
  <si>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</si>
  <si>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</si>
  <si>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</si>
  <si>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</si>
  <si>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</si>
  <si>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</si>
  <si>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</si>
  <si>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</si>
  <si>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</si>
  <si>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</si>
  <si>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</si>
  <si>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</si>
  <si>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</si>
  <si>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</si>
  <si>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</si>
  <si>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</si>
  <si>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</si>
  <si>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</si>
  <si>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</si>
  <si>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</si>
  <si>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</si>
  <si>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</si>
  <si>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</si>
  <si>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</si>
  <si>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</si>
  <si>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</si>
  <si>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</si>
  <si>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</si>
  <si>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</si>
  <si>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</si>
  <si>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</si>
  <si>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</si>
  <si>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</si>
  <si>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</si>
  <si>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</si>
  <si>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</si>
  <si>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</si>
  <si>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</si>
  <si>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</si>
  <si>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</si>
  <si>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</si>
  <si>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</si>
  <si>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</si>
  <si>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</si>
  <si>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</si>
  <si>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</si>
  <si>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</si>
  <si>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</si>
  <si>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</si>
  <si>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</si>
  <si>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</si>
  <si>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</si>
  <si>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</si>
  <si>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</si>
  <si>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</si>
  <si>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</si>
  <si>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</si>
  <si>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</si>
  <si>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</si>
  <si>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</si>
  <si>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</si>
  <si>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</si>
  <si>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</si>
  <si>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</si>
  <si>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</si>
  <si>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</si>
  <si>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</si>
  <si>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</si>
  <si>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</si>
  <si>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</si>
  <si>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</si>
  <si>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</si>
  <si>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</si>
  <si>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</si>
  <si>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</si>
  <si>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</si>
  <si>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</si>
  <si>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</si>
  <si>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</si>
  <si>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</si>
  <si>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</si>
  <si>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</si>
  <si>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</si>
  <si>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</si>
  <si>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</si>
  <si>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</si>
  <si>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</si>
  <si>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</si>
  <si>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</si>
  <si>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</si>
  <si>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</si>
  <si>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</si>
  <si>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</si>
  <si>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</si>
  <si>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</si>
  <si>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</si>
  <si>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</si>
  <si>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</si>
  <si>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</si>
  <si>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</si>
  <si>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</si>
  <si>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</si>
  <si>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</si>
  <si>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</si>
  <si>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</si>
  <si>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</si>
  <si>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</si>
  <si>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</si>
  <si>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</si>
  <si>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</si>
  <si>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</si>
  <si>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</si>
  <si>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</si>
  <si>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</si>
  <si>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</si>
  <si>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</si>
  <si>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</si>
  <si>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</si>
  <si>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</si>
  <si>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</si>
  <si>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</si>
  <si>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</si>
  <si>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</si>
  <si>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</si>
  <si>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</si>
  <si>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</si>
  <si>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</si>
  <si>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</si>
  <si>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</si>
  <si>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</si>
  <si>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</si>
  <si>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</si>
  <si>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</si>
  <si>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</si>
  <si>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</si>
  <si>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</si>
  <si>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</si>
  <si>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</si>
  <si>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</si>
  <si>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</si>
  <si>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</si>
  <si>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</si>
  <si>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</si>
  <si>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</si>
  <si>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</si>
  <si>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</si>
  <si>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</si>
  <si>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</si>
  <si>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</si>
  <si>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</si>
  <si>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</si>
  <si>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</si>
  <si>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</si>
  <si>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</si>
  <si>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</si>
  <si>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</si>
  <si>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</si>
  <si>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</si>
  <si>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</si>
  <si>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</si>
  <si>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</si>
  <si>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</si>
  <si>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</si>
  <si>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</si>
  <si>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</si>
  <si>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</si>
  <si>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</si>
  <si>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</si>
  <si>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</si>
  <si>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</si>
  <si>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</si>
  <si>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</si>
  <si>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</si>
  <si>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</si>
  <si>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</si>
  <si>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</si>
  <si>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</si>
  <si>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</si>
  <si>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</si>
  <si>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</si>
  <si>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</si>
  <si>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</si>
  <si>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</si>
  <si>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</si>
  <si>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</si>
  <si>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</si>
  <si>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</si>
  <si>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</si>
  <si>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</si>
  <si>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</si>
  <si>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</si>
  <si>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</si>
  <si>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</si>
  <si>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</si>
  <si>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</si>
  <si>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</si>
  <si>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</si>
  <si>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</si>
  <si>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</si>
  <si>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</si>
  <si>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</si>
  <si>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</si>
  <si>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</si>
  <si>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</si>
  <si>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</si>
  <si>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</si>
  <si>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</si>
  <si>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</si>
  <si>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</si>
  <si>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</si>
  <si>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</si>
  <si>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</si>
  <si>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</si>
  <si>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</si>
  <si>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</si>
  <si>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</si>
  <si>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</si>
  <si>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</si>
  <si>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</si>
  <si>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</si>
  <si>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</si>
  <si>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</si>
  <si>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</si>
  <si>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</si>
  <si>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</si>
  <si>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</si>
  <si>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</si>
  <si>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</si>
  <si>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</si>
  <si>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</si>
  <si>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</si>
  <si>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</si>
  <si>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</si>
  <si>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</si>
  <si>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</si>
  <si>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</si>
  <si>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</si>
  <si>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</si>
  <si>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</si>
  <si>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</si>
  <si>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</si>
  <si>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</si>
  <si>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</si>
  <si>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</si>
  <si>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</si>
  <si>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</si>
  <si>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</si>
  <si>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</si>
  <si>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</si>
  <si>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</si>
  <si>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</si>
  <si>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</si>
  <si>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</si>
  <si>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</si>
  <si>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</si>
  <si>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</si>
  <si>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</si>
  <si>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</si>
  <si>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</si>
  <si>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</si>
  <si>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</si>
  <si>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</si>
  <si>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</si>
  <si>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</si>
  <si>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</si>
  <si>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</si>
  <si>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</si>
  <si>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</si>
  <si>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</si>
  <si>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</si>
  <si>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</si>
  <si>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</si>
  <si>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</si>
  <si>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</si>
  <si>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</si>
  <si>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</si>
  <si>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</si>
  <si>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</si>
  <si>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</si>
  <si>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</si>
  <si>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</si>
  <si>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</si>
  <si>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</si>
  <si>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</si>
  <si>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</si>
  <si>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</si>
  <si>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</si>
  <si>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</si>
  <si>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</si>
  <si>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</si>
  <si>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</si>
  <si>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</si>
  <si>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</si>
  <si>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</si>
  <si>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</si>
  <si>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</si>
  <si>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</si>
  <si>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</si>
  <si>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</si>
  <si>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</si>
  <si>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</si>
  <si>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</si>
  <si>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</si>
  <si>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</si>
  <si>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</si>
  <si>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</si>
  <si>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</si>
  <si>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</si>
  <si>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</si>
  <si>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</si>
  <si>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</si>
  <si>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</si>
  <si>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</si>
  <si>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</si>
  <si>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</si>
  <si>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</si>
  <si>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</si>
  <si>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</si>
  <si>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</si>
  <si>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</si>
  <si>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</si>
  <si>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</si>
  <si>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</si>
  <si>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</si>
  <si>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</si>
  <si>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</si>
  <si>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이현필, ID : H1900675)</t>
  </si>
  <si>
    <t>2021년 08월 31일 16:12:44</t>
  </si>
  <si>
    <t>H1900675</t>
  </si>
  <si>
    <t>이현필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</si>
</sst>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120.95681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3.5570529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2.9908494999999999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1943.5635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4826.8090000000002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296.64569999999998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260.7715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16.596523000000001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1475.8434999999999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6.1609466000000002E-2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5.0161740000000004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37.881886000000002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760.82086000000004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131.90152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13.457000000000001</c:v>
                </c:pt>
                <c:pt idx="1">
                  <c:v>16.97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22.155176000000001</c:v>
                </c:pt>
                <c:pt idx="1">
                  <c:v>25.192015000000001</c:v>
                </c:pt>
                <c:pt idx="2">
                  <c:v>28.091066000000001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999.17913999999996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32.490402000000003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57.543999999999997</c:v>
                </c:pt>
                <c:pt idx="1">
                  <c:v>15.805</c:v>
                </c:pt>
                <c:pt idx="2">
                  <c:v>26.651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2211.3114999999998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161.98544000000001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1110.9163000000001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11.015114000000001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11897.169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27.158974000000001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3.8741417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466.78100000000001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2.4936509999999998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26.426867000000001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3.8741417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873.99969999999996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24.246891000000002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이현필, ID : H1900675)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16:12:44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2211.3114999999998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120.95681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37.881886000000002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57.543999999999997</v>
      </c>
      <c r="G8" s="59">
        <f>'DRIs DATA 입력'!G8</f>
        <v>15.805</v>
      </c>
      <c r="H8" s="59">
        <f>'DRIs DATA 입력'!H8</f>
        <v>26.651</v>
      </c>
      <c r="I8" s="46"/>
      <c r="J8" s="59" t="s">
        <v>215</v>
      </c>
      <c r="K8" s="59">
        <f>'DRIs DATA 입력'!K8</f>
        <v>13.457000000000001</v>
      </c>
      <c r="L8" s="59">
        <f>'DRIs DATA 입력'!L8</f>
        <v>16.97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999.17913999999996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32.490402000000003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11.015114000000001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466.78100000000001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161.98544000000001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2.447972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2.4936509999999998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26.426867000000001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3.8741417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873.99969999999996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24.246891000000002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3.5570529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2.9908494999999999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1110.9163000000001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1943.5635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11897.169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4826.8090000000002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296.64569999999998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260.7715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27.158974000000001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16.596523000000001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1475.8434999999999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6.1609466000000002E-2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5.0161740000000004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760.82086000000004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131.90152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2200</v>
      </c>
      <c r="C6" s="65">
        <v>2211.3114999999998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120.95681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37.881886000000002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57.543999999999997</v>
      </c>
      <c r="G8" s="65">
        <v>15.805</v>
      </c>
      <c r="H8" s="65">
        <v>26.651</v>
      </c>
      <c r="J8" s="65" t="s">
        <v>310</v>
      </c>
      <c r="K8" s="65">
        <v>13.457000000000001</v>
      </c>
      <c r="L8" s="65">
        <v>16.97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999.17913999999996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32.490402000000003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11.015114000000001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466.78100000000001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161.98544000000001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2.447972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2.4936509999999998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26.426867000000001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3.8741417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873.99969999999996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24.246891000000002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3.5570529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2.9908494999999999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1110.9163000000001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1943.5635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11897.169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4826.8090000000002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296.64569999999998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260.7715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27.158974000000001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16.596523000000001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1475.8434999999999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6.1609466000000002E-2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5.0161740000000004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760.82086000000004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131.90152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61</v>
      </c>
      <c r="E2" s="61">
        <v>2211.3114999999998</v>
      </c>
      <c r="F2" s="61">
        <v>261.16340000000002</v>
      </c>
      <c r="G2" s="61">
        <v>71.732299999999995</v>
      </c>
      <c r="H2" s="61">
        <v>33.659992000000003</v>
      </c>
      <c r="I2" s="61">
        <v>38.072308</v>
      </c>
      <c r="J2" s="61">
        <v>120.95681</v>
      </c>
      <c r="K2" s="61">
        <v>47.785285999999999</v>
      </c>
      <c r="L2" s="61">
        <v>73.171520000000001</v>
      </c>
      <c r="M2" s="61">
        <v>37.881886000000002</v>
      </c>
      <c r="N2" s="61">
        <v>3.6515217</v>
      </c>
      <c r="O2" s="61">
        <v>23.119295000000001</v>
      </c>
      <c r="P2" s="61">
        <v>1372.5927999999999</v>
      </c>
      <c r="Q2" s="61">
        <v>50.567635000000003</v>
      </c>
      <c r="R2" s="61">
        <v>999.17913999999996</v>
      </c>
      <c r="S2" s="61">
        <v>191.86538999999999</v>
      </c>
      <c r="T2" s="61">
        <v>9687.7649999999994</v>
      </c>
      <c r="U2" s="61">
        <v>11.015114000000001</v>
      </c>
      <c r="V2" s="61">
        <v>32.490402000000003</v>
      </c>
      <c r="W2" s="61">
        <v>466.78100000000001</v>
      </c>
      <c r="X2" s="61">
        <v>161.98544000000001</v>
      </c>
      <c r="Y2" s="61">
        <v>2.447972</v>
      </c>
      <c r="Z2" s="61">
        <v>2.4936509999999998</v>
      </c>
      <c r="AA2" s="61">
        <v>26.426867000000001</v>
      </c>
      <c r="AB2" s="61">
        <v>3.8741417</v>
      </c>
      <c r="AC2" s="61">
        <v>873.99969999999996</v>
      </c>
      <c r="AD2" s="61">
        <v>24.246891000000002</v>
      </c>
      <c r="AE2" s="61">
        <v>3.5570529</v>
      </c>
      <c r="AF2" s="61">
        <v>2.9908494999999999</v>
      </c>
      <c r="AG2" s="61">
        <v>1110.9163000000001</v>
      </c>
      <c r="AH2" s="61">
        <v>532.53319999999997</v>
      </c>
      <c r="AI2" s="61">
        <v>578.38306</v>
      </c>
      <c r="AJ2" s="61">
        <v>1943.5635</v>
      </c>
      <c r="AK2" s="61">
        <v>11897.169</v>
      </c>
      <c r="AL2" s="61">
        <v>296.64569999999998</v>
      </c>
      <c r="AM2" s="61">
        <v>4826.8090000000002</v>
      </c>
      <c r="AN2" s="61">
        <v>260.7715</v>
      </c>
      <c r="AO2" s="61">
        <v>27.158974000000001</v>
      </c>
      <c r="AP2" s="61">
        <v>17.579177999999999</v>
      </c>
      <c r="AQ2" s="61">
        <v>9.579796</v>
      </c>
      <c r="AR2" s="61">
        <v>16.596523000000001</v>
      </c>
      <c r="AS2" s="61">
        <v>1475.8434999999999</v>
      </c>
      <c r="AT2" s="61">
        <v>6.1609466000000002E-2</v>
      </c>
      <c r="AU2" s="61">
        <v>5.0161740000000004</v>
      </c>
      <c r="AV2" s="61">
        <v>760.82086000000004</v>
      </c>
      <c r="AW2" s="61">
        <v>131.90152</v>
      </c>
      <c r="AX2" s="61">
        <v>0.3877178</v>
      </c>
      <c r="AY2" s="61">
        <v>1.7126030000000001</v>
      </c>
      <c r="AZ2" s="61">
        <v>516.07763999999997</v>
      </c>
      <c r="BA2" s="61">
        <v>75.457344000000006</v>
      </c>
      <c r="BB2" s="61">
        <v>22.155176000000001</v>
      </c>
      <c r="BC2" s="61">
        <v>25.192015000000001</v>
      </c>
      <c r="BD2" s="61">
        <v>28.091066000000001</v>
      </c>
      <c r="BE2" s="61">
        <v>3.5566849999999999</v>
      </c>
      <c r="BF2" s="61">
        <v>11.461327000000001</v>
      </c>
      <c r="BG2" s="61">
        <v>1.3877448000000001E-2</v>
      </c>
      <c r="BH2" s="61">
        <v>4.2692493999999998E-2</v>
      </c>
      <c r="BI2" s="61">
        <v>3.1441660000000003E-2</v>
      </c>
      <c r="BJ2" s="61">
        <v>0.12992360999999999</v>
      </c>
      <c r="BK2" s="61">
        <v>1.067496E-3</v>
      </c>
      <c r="BL2" s="61">
        <v>0.52605957000000003</v>
      </c>
      <c r="BM2" s="61">
        <v>7.638674</v>
      </c>
      <c r="BN2" s="61">
        <v>1.7774943999999999</v>
      </c>
      <c r="BO2" s="61">
        <v>101.39024999999999</v>
      </c>
      <c r="BP2" s="61">
        <v>19.664384999999999</v>
      </c>
      <c r="BQ2" s="61">
        <v>33.505786999999998</v>
      </c>
      <c r="BR2" s="61">
        <v>116.27705</v>
      </c>
      <c r="BS2" s="61">
        <v>39.831046999999998</v>
      </c>
      <c r="BT2" s="61">
        <v>22.809750000000001</v>
      </c>
      <c r="BU2" s="61">
        <v>4.5636969999999999E-2</v>
      </c>
      <c r="BV2" s="61">
        <v>0.19437863999999999</v>
      </c>
      <c r="BW2" s="61">
        <v>1.5659071</v>
      </c>
      <c r="BX2" s="61">
        <v>3.4058022000000001</v>
      </c>
      <c r="BY2" s="61">
        <v>0.20811655000000001</v>
      </c>
      <c r="BZ2" s="61">
        <v>1.1741404000000001E-3</v>
      </c>
      <c r="CA2" s="61">
        <v>1.3421315</v>
      </c>
      <c r="CB2" s="61">
        <v>8.2396819999999996E-2</v>
      </c>
      <c r="CC2" s="61">
        <v>0.3120851</v>
      </c>
      <c r="CD2" s="61">
        <v>4.3836594</v>
      </c>
      <c r="CE2" s="61">
        <v>9.6729203999999999E-2</v>
      </c>
      <c r="CF2" s="61">
        <v>1.9056567</v>
      </c>
      <c r="CG2" s="61">
        <v>0</v>
      </c>
      <c r="CH2" s="61">
        <v>0.14451744</v>
      </c>
      <c r="CI2" s="61">
        <v>2.5329929999999999E-3</v>
      </c>
      <c r="CJ2" s="61">
        <v>9.8332390000000007</v>
      </c>
      <c r="CK2" s="61">
        <v>2.3146696000000001E-2</v>
      </c>
      <c r="CL2" s="61">
        <v>0.72163063000000005</v>
      </c>
      <c r="CM2" s="61">
        <v>6.7884644999999999</v>
      </c>
      <c r="CN2" s="61">
        <v>4073.5356000000002</v>
      </c>
      <c r="CO2" s="61">
        <v>7092.7110000000002</v>
      </c>
      <c r="CP2" s="61">
        <v>5777.1845999999996</v>
      </c>
      <c r="CQ2" s="61">
        <v>1880.2575999999999</v>
      </c>
      <c r="CR2" s="61">
        <v>851.78643999999997</v>
      </c>
      <c r="CS2" s="61">
        <v>503.32146999999998</v>
      </c>
      <c r="CT2" s="61">
        <v>3950.6118000000001</v>
      </c>
      <c r="CU2" s="61">
        <v>2901.8991999999998</v>
      </c>
      <c r="CV2" s="61">
        <v>1424.2005999999999</v>
      </c>
      <c r="CW2" s="61">
        <v>3475.9780000000001</v>
      </c>
      <c r="CX2" s="61">
        <v>954.74523999999997</v>
      </c>
      <c r="CY2" s="61">
        <v>4662.9535999999998</v>
      </c>
      <c r="CZ2" s="61">
        <v>3069.8960000000002</v>
      </c>
      <c r="DA2" s="61">
        <v>6293.6674999999996</v>
      </c>
      <c r="DB2" s="61">
        <v>5423.4766</v>
      </c>
      <c r="DC2" s="61">
        <v>9096.7870000000003</v>
      </c>
      <c r="DD2" s="61">
        <v>15250.912</v>
      </c>
      <c r="DE2" s="61">
        <v>3928.1725999999999</v>
      </c>
      <c r="DF2" s="61">
        <v>5060.2103999999999</v>
      </c>
      <c r="DG2" s="61">
        <v>3618.4789999999998</v>
      </c>
      <c r="DH2" s="61">
        <v>349.47503999999998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75.457344000000006</v>
      </c>
      <c r="B6">
        <f>BB2</f>
        <v>22.155176000000001</v>
      </c>
      <c r="C6">
        <f>BC2</f>
        <v>25.192015000000001</v>
      </c>
      <c r="D6">
        <f>BD2</f>
        <v>28.091066000000001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21882</v>
      </c>
      <c r="C2" s="56">
        <f ca="1">YEAR(TODAY())-YEAR(B2)+IF(TODAY()&gt;=DATE(YEAR(TODAY()),MONTH(B2),DAY(B2)),0,-1)</f>
        <v>61</v>
      </c>
      <c r="E2" s="52">
        <v>167.9</v>
      </c>
      <c r="F2" s="53" t="s">
        <v>275</v>
      </c>
      <c r="G2" s="52">
        <v>90.9</v>
      </c>
      <c r="H2" s="51" t="s">
        <v>40</v>
      </c>
      <c r="I2" s="72">
        <f>ROUND(G3/E3^2,1)</f>
        <v>32.200000000000003</v>
      </c>
    </row>
    <row r="3" spans="1:9" x14ac:dyDescent="0.3">
      <c r="E3" s="51">
        <f>E2/100</f>
        <v>1.679</v>
      </c>
      <c r="F3" s="51" t="s">
        <v>39</v>
      </c>
      <c r="G3" s="51">
        <f>G2</f>
        <v>90.9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이현필, ID : H1900675)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16:12:44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167.9</v>
      </c>
      <c r="L12" s="129"/>
      <c r="M12" s="122">
        <f>'개인정보 및 신체계측 입력'!G2</f>
        <v>90.9</v>
      </c>
      <c r="N12" s="123"/>
      <c r="O12" s="118" t="s">
        <v>270</v>
      </c>
      <c r="P12" s="112"/>
      <c r="Q12" s="115">
        <f>'개인정보 및 신체계측 입력'!I2</f>
        <v>32.200000000000003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이현필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57.543999999999997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15.805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26.651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17</v>
      </c>
      <c r="L72" s="36" t="s">
        <v>52</v>
      </c>
      <c r="M72" s="36">
        <f>ROUND('DRIs DATA'!K8,1)</f>
        <v>13.5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133.22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270.75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161.99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258.27999999999997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138.86000000000001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793.14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271.58999999999997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2021-09-01T04:00:56Z</dcterms:modified>
</cp:coreProperties>
</file>