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<sst xmlns="http://schemas.openxmlformats.org/spreadsheetml/2006/main" count="692" uniqueCount="342">
  <si>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</si>
  <si>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</si>
  <si>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</si>
  <si>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</si>
  <si>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</si>
  <si>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</si>
  <si>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</si>
  <si>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</si>
  <si>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</si>
  <si>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</si>
  <si>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</si>
  <si>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</si>
  <si>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</si>
  <si>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</si>
  <si>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</si>
  <si>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</si>
  <si>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</si>
  <si>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</si>
  <si>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</si>
  <si>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</si>
  <si>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</si>
  <si>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</si>
  <si>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</si>
  <si>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</si>
  <si>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</si>
  <si>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</si>
  <si>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</si>
  <si>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</si>
  <si>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</si>
  <si>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</si>
  <si>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</si>
  <si>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</si>
  <si>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</si>
  <si>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</si>
  <si>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</si>
  <si>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</si>
  <si>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</si>
  <si>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</si>
  <si>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</si>
  <si>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</si>
  <si>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</si>
  <si>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</si>
  <si>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</si>
  <si>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</si>
  <si>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</si>
  <si>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</si>
  <si>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</si>
  <si>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</si>
  <si>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</si>
  <si>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</si>
  <si>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</si>
  <si>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</si>
  <si>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</si>
  <si>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</si>
  <si>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</si>
  <si>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</si>
  <si>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</si>
  <si>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</si>
  <si>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</si>
  <si>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</si>
  <si>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</si>
  <si>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</si>
  <si>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</si>
  <si>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</si>
  <si>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</si>
  <si>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</si>
  <si>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</si>
  <si>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</si>
  <si>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</si>
  <si>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</si>
  <si>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</si>
  <si>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</si>
  <si>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</si>
  <si>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</si>
  <si>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</si>
  <si>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</si>
  <si>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</si>
  <si>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</si>
  <si>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</si>
  <si>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</si>
  <si>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</si>
  <si>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</si>
  <si>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</si>
  <si>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</si>
  <si>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</si>
  <si>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</si>
  <si>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</si>
  <si>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</si>
  <si>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</si>
  <si>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</si>
  <si>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</si>
  <si>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</si>
  <si>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</si>
  <si>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</si>
  <si>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</si>
  <si>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</si>
  <si>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</si>
  <si>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</si>
  <si>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</si>
  <si>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</si>
  <si>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</si>
  <si>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</si>
  <si>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</si>
  <si>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</si>
  <si>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</si>
  <si>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</si>
  <si>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</si>
  <si>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</si>
  <si>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</si>
  <si>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</si>
  <si>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</si>
  <si>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</si>
  <si>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</si>
  <si>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</si>
  <si>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</si>
  <si>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</si>
  <si>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</si>
  <si>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</si>
  <si>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</si>
  <si>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</si>
  <si>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</si>
  <si>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</si>
  <si>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</si>
  <si>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</si>
  <si>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</si>
  <si>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</si>
  <si>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</si>
  <si>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</si>
  <si>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</si>
  <si>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</si>
  <si>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</si>
  <si>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</si>
  <si>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</si>
  <si>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</si>
  <si>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</si>
  <si>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</si>
  <si>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</si>
  <si>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</si>
  <si>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</si>
  <si>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</si>
  <si>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</si>
  <si>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</si>
  <si>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</si>
  <si>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</si>
  <si>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</si>
  <si>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</si>
  <si>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</si>
  <si>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</si>
  <si>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</si>
  <si>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</si>
  <si>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</si>
  <si>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</si>
  <si>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</si>
  <si>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</si>
  <si>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</si>
  <si>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</si>
  <si>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</si>
  <si>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</si>
  <si>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</si>
  <si>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</si>
  <si>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</si>
  <si>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</si>
  <si>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</si>
  <si>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</si>
  <si>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</si>
  <si>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</si>
  <si>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</si>
  <si>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</si>
  <si>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</si>
  <si>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</si>
  <si>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</si>
  <si>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</si>
  <si>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</si>
  <si>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</si>
  <si>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</si>
  <si>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</si>
  <si>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</si>
  <si>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</si>
  <si>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</si>
  <si>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</si>
  <si>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</si>
  <si>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</si>
  <si>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</si>
  <si>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</si>
  <si>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</si>
  <si>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</si>
  <si>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</si>
  <si>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</si>
  <si>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</si>
  <si>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</si>
  <si>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</si>
  <si>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</si>
  <si>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</si>
  <si>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</si>
  <si>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</si>
  <si>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</si>
  <si>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</si>
  <si>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</si>
  <si>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</si>
  <si>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</si>
  <si>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</si>
  <si>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</si>
  <si>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</si>
  <si>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</si>
  <si>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</si>
  <si>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</si>
  <si>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</si>
  <si>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</si>
  <si>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</si>
  <si>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</si>
  <si>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</si>
  <si>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</si>
  <si>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</si>
  <si>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</si>
  <si>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</si>
  <si>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</si>
  <si>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</si>
  <si>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</si>
  <si>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</si>
  <si>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</si>
  <si>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</si>
  <si>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</si>
  <si>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</si>
  <si>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</si>
  <si>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</si>
  <si>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</si>
  <si>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</si>
  <si>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</si>
  <si>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</si>
  <si>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</si>
  <si>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</si>
  <si>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</si>
  <si>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</si>
  <si>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</si>
  <si>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</si>
  <si>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</si>
  <si>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</si>
  <si>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</si>
  <si>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</si>
  <si>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</si>
  <si>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</si>
  <si>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</si>
  <si>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</si>
  <si>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</si>
  <si>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</si>
  <si>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</si>
  <si>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</si>
  <si>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</si>
  <si>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</si>
  <si>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</si>
  <si>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</si>
  <si>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</si>
  <si>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</si>
  <si>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</si>
  <si>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</si>
  <si>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</si>
  <si>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</si>
  <si>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</si>
  <si>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</si>
  <si>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</si>
  <si>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</si>
  <si>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</si>
  <si>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</si>
  <si>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</si>
  <si>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</si>
  <si>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</si>
  <si>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</si>
  <si>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</si>
  <si>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</si>
  <si>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</si>
  <si>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</si>
  <si>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</si>
  <si>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</si>
  <si>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</si>
  <si>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</si>
  <si>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</si>
  <si>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</si>
  <si>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</si>
  <si>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</si>
  <si>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</si>
  <si>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</si>
  <si>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</si>
  <si>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</si>
  <si>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</si>
  <si>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</si>
  <si>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</si>
  <si>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</si>
  <si>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</si>
  <si>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</si>
  <si>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</si>
  <si>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</si>
  <si>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</si>
  <si>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</si>
  <si>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</si>
  <si>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</si>
  <si>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</si>
  <si>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</si>
  <si>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</si>
  <si>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</si>
  <si>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</si>
  <si>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</si>
  <si>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</si>
  <si>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</si>
  <si>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</si>
  <si>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</si>
  <si>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</si>
  <si>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</si>
  <si>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</si>
  <si>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</si>
  <si>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</si>
  <si>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</si>
  <si>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</si>
  <si>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</si>
  <si>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</si>
  <si>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</si>
  <si>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</si>
  <si>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</si>
  <si>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</si>
  <si>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</si>
  <si>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</si>
  <si>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</si>
  <si>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</si>
  <si>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</si>
  <si>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</si>
  <si>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</si>
  <si>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</si>
  <si>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</si>
  <si>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</si>
  <si>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</si>
  <si>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</si>
  <si>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</si>
  <si>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</si>
  <si>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</si>
  <si>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(설문지 : FFQ 95문항 설문지, 사용자 : 전경자, ID : H1900676)</t>
  </si>
  <si>
    <t>2021년 08월 31일 16:14:11</t>
  </si>
  <si>
    <t>불포화지방산</t>
    <phoneticPr fontId="1" type="noConversion"/>
  </si>
  <si>
    <t>필요추정량</t>
    <phoneticPr fontId="1" type="noConversion"/>
  </si>
  <si>
    <t>리보플라빈</t>
    <phoneticPr fontId="1" type="noConversion"/>
  </si>
  <si>
    <t>염소</t>
    <phoneticPr fontId="1" type="noConversion"/>
  </si>
  <si>
    <t>몰리브덴</t>
    <phoneticPr fontId="1" type="noConversion"/>
  </si>
  <si>
    <t>H1900676</t>
  </si>
  <si>
    <t>전경자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</si>
</sst>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94.972229999999996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3.0185780000000002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0.90305329999999995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1741.5474999999999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4615.9565000000002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108.7843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212.17590000000001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16.659492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1304.6085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8.5310659999999996E-2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5.5796869999999998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39.45393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140.17184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115.61996000000001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7.3259999999999996</c:v>
                </c:pt>
                <c:pt idx="1">
                  <c:v>11.724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15.38008</c:v>
                </c:pt>
                <c:pt idx="1">
                  <c:v>19.469503</c:v>
                </c:pt>
                <c:pt idx="2">
                  <c:v>24.790320999999999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860.82730000000004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27.289992999999999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73.061000000000007</c:v>
                </c:pt>
                <c:pt idx="1">
                  <c:v>9.3010000000000002</c:v>
                </c:pt>
                <c:pt idx="2">
                  <c:v>17.638000000000002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2551.9805000000001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146.76364000000001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777.85820000000001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6.3023505000000002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8505.366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24.565412999999999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3.0569263000000002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464.32153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1.7943225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23.328147999999999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3.0569263000000002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901.53039999999999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17.165870000000002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전경자, ID : H1900676)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16:14:11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2551.9805000000001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94.972229999999996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39.45393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73.061000000000007</v>
      </c>
      <c r="G8" s="59">
        <f>'DRIs DATA 입력'!G8</f>
        <v>9.3010000000000002</v>
      </c>
      <c r="H8" s="59">
        <f>'DRIs DATA 입력'!H8</f>
        <v>17.638000000000002</v>
      </c>
      <c r="I8" s="46"/>
      <c r="J8" s="59" t="s">
        <v>215</v>
      </c>
      <c r="K8" s="59">
        <f>'DRIs DATA 입력'!K8</f>
        <v>7.3259999999999996</v>
      </c>
      <c r="L8" s="59">
        <f>'DRIs DATA 입력'!L8</f>
        <v>11.724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860.82730000000004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27.289992999999999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6.3023505000000002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464.32153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146.76364000000001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2.4479978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1.7943225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23.328147999999999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3.0569263000000002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901.53039999999999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17.165870000000002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3.0185780000000002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0.90305329999999995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777.85820000000001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1741.5474999999999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8505.366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4615.9565000000002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108.7843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212.17590000000001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24.565412999999999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16.659492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1304.6085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8.5310659999999996E-2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5.5796869999999998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140.17184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115.61996000000001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44" sqref="A44:F4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302</v>
      </c>
      <c r="B1" s="61" t="s">
        <v>333</v>
      </c>
      <c r="G1" s="62" t="s">
        <v>303</v>
      </c>
      <c r="H1" s="61" t="s">
        <v>334</v>
      </c>
    </row>
    <row r="3" spans="1:27" x14ac:dyDescent="0.3">
      <c r="A3" s="71" t="s">
        <v>287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318</v>
      </c>
      <c r="F4" s="67"/>
      <c r="G4" s="67"/>
      <c r="H4" s="68"/>
      <c r="J4" s="66" t="s">
        <v>335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3">
      <c r="A5" s="65"/>
      <c r="B5" s="65" t="s">
        <v>336</v>
      </c>
      <c r="C5" s="65" t="s">
        <v>313</v>
      </c>
      <c r="E5" s="65"/>
      <c r="F5" s="65" t="s">
        <v>49</v>
      </c>
      <c r="G5" s="65" t="s">
        <v>288</v>
      </c>
      <c r="H5" s="65" t="s">
        <v>45</v>
      </c>
      <c r="J5" s="65"/>
      <c r="K5" s="65" t="s">
        <v>319</v>
      </c>
      <c r="L5" s="65" t="s">
        <v>289</v>
      </c>
      <c r="N5" s="65"/>
      <c r="O5" s="65" t="s">
        <v>290</v>
      </c>
      <c r="P5" s="65" t="s">
        <v>277</v>
      </c>
      <c r="Q5" s="65" t="s">
        <v>285</v>
      </c>
      <c r="R5" s="65" t="s">
        <v>304</v>
      </c>
      <c r="S5" s="65" t="s">
        <v>329</v>
      </c>
      <c r="U5" s="65"/>
      <c r="V5" s="65" t="s">
        <v>290</v>
      </c>
      <c r="W5" s="65" t="s">
        <v>277</v>
      </c>
      <c r="X5" s="65" t="s">
        <v>285</v>
      </c>
      <c r="Y5" s="65" t="s">
        <v>304</v>
      </c>
      <c r="Z5" s="65" t="s">
        <v>329</v>
      </c>
    </row>
    <row r="6" spans="1:27" x14ac:dyDescent="0.3">
      <c r="A6" s="65" t="s">
        <v>278</v>
      </c>
      <c r="B6" s="65">
        <v>1800</v>
      </c>
      <c r="C6" s="65">
        <v>2551.9805000000001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305</v>
      </c>
      <c r="O6" s="65">
        <v>40</v>
      </c>
      <c r="P6" s="65">
        <v>50</v>
      </c>
      <c r="Q6" s="65">
        <v>0</v>
      </c>
      <c r="R6" s="65">
        <v>0</v>
      </c>
      <c r="S6" s="65">
        <v>94.972229999999996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39.45393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306</v>
      </c>
      <c r="F8" s="65">
        <v>73.061000000000007</v>
      </c>
      <c r="G8" s="65">
        <v>9.3010000000000002</v>
      </c>
      <c r="H8" s="65">
        <v>17.638000000000002</v>
      </c>
      <c r="J8" s="65" t="s">
        <v>306</v>
      </c>
      <c r="K8" s="65">
        <v>7.3259999999999996</v>
      </c>
      <c r="L8" s="65">
        <v>11.724</v>
      </c>
    </row>
    <row r="13" spans="1:27" x14ac:dyDescent="0.3">
      <c r="A13" s="70" t="s">
        <v>307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292</v>
      </c>
      <c r="B14" s="69"/>
      <c r="C14" s="69"/>
      <c r="D14" s="69"/>
      <c r="E14" s="69"/>
      <c r="F14" s="69"/>
      <c r="H14" s="69" t="s">
        <v>293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308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290</v>
      </c>
      <c r="C15" s="65" t="s">
        <v>277</v>
      </c>
      <c r="D15" s="65" t="s">
        <v>285</v>
      </c>
      <c r="E15" s="65" t="s">
        <v>304</v>
      </c>
      <c r="F15" s="65" t="s">
        <v>313</v>
      </c>
      <c r="H15" s="65"/>
      <c r="I15" s="65" t="s">
        <v>290</v>
      </c>
      <c r="J15" s="65" t="s">
        <v>277</v>
      </c>
      <c r="K15" s="65" t="s">
        <v>285</v>
      </c>
      <c r="L15" s="65" t="s">
        <v>304</v>
      </c>
      <c r="M15" s="65" t="s">
        <v>313</v>
      </c>
      <c r="O15" s="65"/>
      <c r="P15" s="65" t="s">
        <v>290</v>
      </c>
      <c r="Q15" s="65" t="s">
        <v>330</v>
      </c>
      <c r="R15" s="65" t="s">
        <v>285</v>
      </c>
      <c r="S15" s="65" t="s">
        <v>304</v>
      </c>
      <c r="T15" s="65" t="s">
        <v>313</v>
      </c>
      <c r="V15" s="65"/>
      <c r="W15" s="65" t="s">
        <v>290</v>
      </c>
      <c r="X15" s="65" t="s">
        <v>277</v>
      </c>
      <c r="Y15" s="65" t="s">
        <v>285</v>
      </c>
      <c r="Z15" s="65" t="s">
        <v>304</v>
      </c>
      <c r="AA15" s="65" t="s">
        <v>313</v>
      </c>
    </row>
    <row r="16" spans="1:27" x14ac:dyDescent="0.3">
      <c r="A16" s="65" t="s">
        <v>309</v>
      </c>
      <c r="B16" s="65">
        <v>430</v>
      </c>
      <c r="C16" s="65">
        <v>600</v>
      </c>
      <c r="D16" s="65">
        <v>0</v>
      </c>
      <c r="E16" s="65">
        <v>3000</v>
      </c>
      <c r="F16" s="65">
        <v>860.82730000000004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27.289992999999999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6.3023505000000002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464.32153</v>
      </c>
    </row>
    <row r="23" spans="1:62" x14ac:dyDescent="0.3">
      <c r="A23" s="70" t="s">
        <v>310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320</v>
      </c>
      <c r="B24" s="69"/>
      <c r="C24" s="69"/>
      <c r="D24" s="69"/>
      <c r="E24" s="69"/>
      <c r="F24" s="69"/>
      <c r="H24" s="69" t="s">
        <v>294</v>
      </c>
      <c r="I24" s="69"/>
      <c r="J24" s="69"/>
      <c r="K24" s="69"/>
      <c r="L24" s="69"/>
      <c r="M24" s="69"/>
      <c r="O24" s="69" t="s">
        <v>337</v>
      </c>
      <c r="P24" s="69"/>
      <c r="Q24" s="69"/>
      <c r="R24" s="69"/>
      <c r="S24" s="69"/>
      <c r="T24" s="69"/>
      <c r="V24" s="69" t="s">
        <v>321</v>
      </c>
      <c r="W24" s="69"/>
      <c r="X24" s="69"/>
      <c r="Y24" s="69"/>
      <c r="Z24" s="69"/>
      <c r="AA24" s="69"/>
      <c r="AC24" s="69" t="s">
        <v>311</v>
      </c>
      <c r="AD24" s="69"/>
      <c r="AE24" s="69"/>
      <c r="AF24" s="69"/>
      <c r="AG24" s="69"/>
      <c r="AH24" s="69"/>
      <c r="AJ24" s="69" t="s">
        <v>312</v>
      </c>
      <c r="AK24" s="69"/>
      <c r="AL24" s="69"/>
      <c r="AM24" s="69"/>
      <c r="AN24" s="69"/>
      <c r="AO24" s="69"/>
      <c r="AQ24" s="69" t="s">
        <v>283</v>
      </c>
      <c r="AR24" s="69"/>
      <c r="AS24" s="69"/>
      <c r="AT24" s="69"/>
      <c r="AU24" s="69"/>
      <c r="AV24" s="69"/>
      <c r="AX24" s="69" t="s">
        <v>295</v>
      </c>
      <c r="AY24" s="69"/>
      <c r="AZ24" s="69"/>
      <c r="BA24" s="69"/>
      <c r="BB24" s="69"/>
      <c r="BC24" s="69"/>
      <c r="BE24" s="69" t="s">
        <v>296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290</v>
      </c>
      <c r="C25" s="65" t="s">
        <v>277</v>
      </c>
      <c r="D25" s="65" t="s">
        <v>285</v>
      </c>
      <c r="E25" s="65" t="s">
        <v>304</v>
      </c>
      <c r="F25" s="65" t="s">
        <v>313</v>
      </c>
      <c r="H25" s="65"/>
      <c r="I25" s="65" t="s">
        <v>290</v>
      </c>
      <c r="J25" s="65" t="s">
        <v>277</v>
      </c>
      <c r="K25" s="65" t="s">
        <v>285</v>
      </c>
      <c r="L25" s="65" t="s">
        <v>304</v>
      </c>
      <c r="M25" s="65" t="s">
        <v>313</v>
      </c>
      <c r="O25" s="65"/>
      <c r="P25" s="65" t="s">
        <v>290</v>
      </c>
      <c r="Q25" s="65" t="s">
        <v>277</v>
      </c>
      <c r="R25" s="65" t="s">
        <v>285</v>
      </c>
      <c r="S25" s="65" t="s">
        <v>304</v>
      </c>
      <c r="T25" s="65" t="s">
        <v>313</v>
      </c>
      <c r="V25" s="65"/>
      <c r="W25" s="65" t="s">
        <v>332</v>
      </c>
      <c r="X25" s="65" t="s">
        <v>277</v>
      </c>
      <c r="Y25" s="65" t="s">
        <v>285</v>
      </c>
      <c r="Z25" s="65" t="s">
        <v>304</v>
      </c>
      <c r="AA25" s="65" t="s">
        <v>313</v>
      </c>
      <c r="AC25" s="65"/>
      <c r="AD25" s="65" t="s">
        <v>290</v>
      </c>
      <c r="AE25" s="65" t="s">
        <v>277</v>
      </c>
      <c r="AF25" s="65" t="s">
        <v>285</v>
      </c>
      <c r="AG25" s="65" t="s">
        <v>304</v>
      </c>
      <c r="AH25" s="65" t="s">
        <v>313</v>
      </c>
      <c r="AJ25" s="65"/>
      <c r="AK25" s="65" t="s">
        <v>332</v>
      </c>
      <c r="AL25" s="65" t="s">
        <v>277</v>
      </c>
      <c r="AM25" s="65" t="s">
        <v>285</v>
      </c>
      <c r="AN25" s="65" t="s">
        <v>328</v>
      </c>
      <c r="AO25" s="65" t="s">
        <v>313</v>
      </c>
      <c r="AQ25" s="65"/>
      <c r="AR25" s="65" t="s">
        <v>290</v>
      </c>
      <c r="AS25" s="65" t="s">
        <v>277</v>
      </c>
      <c r="AT25" s="65" t="s">
        <v>285</v>
      </c>
      <c r="AU25" s="65" t="s">
        <v>304</v>
      </c>
      <c r="AV25" s="65" t="s">
        <v>313</v>
      </c>
      <c r="AX25" s="65"/>
      <c r="AY25" s="65" t="s">
        <v>290</v>
      </c>
      <c r="AZ25" s="65" t="s">
        <v>277</v>
      </c>
      <c r="BA25" s="65" t="s">
        <v>285</v>
      </c>
      <c r="BB25" s="65" t="s">
        <v>304</v>
      </c>
      <c r="BC25" s="65" t="s">
        <v>313</v>
      </c>
      <c r="BE25" s="65"/>
      <c r="BF25" s="65" t="s">
        <v>290</v>
      </c>
      <c r="BG25" s="65" t="s">
        <v>330</v>
      </c>
      <c r="BH25" s="65" t="s">
        <v>285</v>
      </c>
      <c r="BI25" s="65" t="s">
        <v>304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146.76364000000001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2.4479978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1.7943225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23.328147999999999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3.0569263000000002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901.53039999999999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17.165870000000002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3.0185780000000002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0.90305329999999995</v>
      </c>
    </row>
    <row r="33" spans="1:68" x14ac:dyDescent="0.3">
      <c r="A33" s="70" t="s">
        <v>297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323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314</v>
      </c>
      <c r="W34" s="69"/>
      <c r="X34" s="69"/>
      <c r="Y34" s="69"/>
      <c r="Z34" s="69"/>
      <c r="AA34" s="69"/>
      <c r="AC34" s="69" t="s">
        <v>338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290</v>
      </c>
      <c r="C35" s="65" t="s">
        <v>330</v>
      </c>
      <c r="D35" s="65" t="s">
        <v>285</v>
      </c>
      <c r="E35" s="65" t="s">
        <v>304</v>
      </c>
      <c r="F35" s="65" t="s">
        <v>313</v>
      </c>
      <c r="H35" s="65"/>
      <c r="I35" s="65" t="s">
        <v>290</v>
      </c>
      <c r="J35" s="65" t="s">
        <v>277</v>
      </c>
      <c r="K35" s="65" t="s">
        <v>285</v>
      </c>
      <c r="L35" s="65" t="s">
        <v>304</v>
      </c>
      <c r="M35" s="65" t="s">
        <v>313</v>
      </c>
      <c r="O35" s="65"/>
      <c r="P35" s="65" t="s">
        <v>290</v>
      </c>
      <c r="Q35" s="65" t="s">
        <v>277</v>
      </c>
      <c r="R35" s="65" t="s">
        <v>331</v>
      </c>
      <c r="S35" s="65" t="s">
        <v>304</v>
      </c>
      <c r="T35" s="65" t="s">
        <v>313</v>
      </c>
      <c r="V35" s="65"/>
      <c r="W35" s="65" t="s">
        <v>290</v>
      </c>
      <c r="X35" s="65" t="s">
        <v>277</v>
      </c>
      <c r="Y35" s="65" t="s">
        <v>285</v>
      </c>
      <c r="Z35" s="65" t="s">
        <v>304</v>
      </c>
      <c r="AA35" s="65" t="s">
        <v>313</v>
      </c>
      <c r="AC35" s="65"/>
      <c r="AD35" s="65" t="s">
        <v>290</v>
      </c>
      <c r="AE35" s="65" t="s">
        <v>277</v>
      </c>
      <c r="AF35" s="65" t="s">
        <v>285</v>
      </c>
      <c r="AG35" s="65" t="s">
        <v>304</v>
      </c>
      <c r="AH35" s="65" t="s">
        <v>313</v>
      </c>
      <c r="AJ35" s="65"/>
      <c r="AK35" s="65" t="s">
        <v>290</v>
      </c>
      <c r="AL35" s="65" t="s">
        <v>277</v>
      </c>
      <c r="AM35" s="65" t="s">
        <v>285</v>
      </c>
      <c r="AN35" s="65" t="s">
        <v>304</v>
      </c>
      <c r="AO35" s="65" t="s">
        <v>313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777.85820000000001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1741.5474999999999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8505.366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4615.9565000000002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108.7843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212.17590000000001</v>
      </c>
    </row>
    <row r="43" spans="1:68" x14ac:dyDescent="0.3">
      <c r="A43" s="70" t="s">
        <v>315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316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298</v>
      </c>
      <c r="P44" s="69"/>
      <c r="Q44" s="69"/>
      <c r="R44" s="69"/>
      <c r="S44" s="69"/>
      <c r="T44" s="69"/>
      <c r="V44" s="69" t="s">
        <v>299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324</v>
      </c>
      <c r="AK44" s="69"/>
      <c r="AL44" s="69"/>
      <c r="AM44" s="69"/>
      <c r="AN44" s="69"/>
      <c r="AO44" s="69"/>
      <c r="AQ44" s="69" t="s">
        <v>300</v>
      </c>
      <c r="AR44" s="69"/>
      <c r="AS44" s="69"/>
      <c r="AT44" s="69"/>
      <c r="AU44" s="69"/>
      <c r="AV44" s="69"/>
      <c r="AX44" s="69" t="s">
        <v>339</v>
      </c>
      <c r="AY44" s="69"/>
      <c r="AZ44" s="69"/>
      <c r="BA44" s="69"/>
      <c r="BB44" s="69"/>
      <c r="BC44" s="69"/>
      <c r="BE44" s="69" t="s">
        <v>317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290</v>
      </c>
      <c r="C45" s="65" t="s">
        <v>277</v>
      </c>
      <c r="D45" s="65" t="s">
        <v>285</v>
      </c>
      <c r="E45" s="65" t="s">
        <v>304</v>
      </c>
      <c r="F45" s="65" t="s">
        <v>313</v>
      </c>
      <c r="H45" s="65"/>
      <c r="I45" s="65" t="s">
        <v>290</v>
      </c>
      <c r="J45" s="65" t="s">
        <v>277</v>
      </c>
      <c r="K45" s="65" t="s">
        <v>285</v>
      </c>
      <c r="L45" s="65" t="s">
        <v>304</v>
      </c>
      <c r="M45" s="65" t="s">
        <v>313</v>
      </c>
      <c r="O45" s="65"/>
      <c r="P45" s="65" t="s">
        <v>290</v>
      </c>
      <c r="Q45" s="65" t="s">
        <v>330</v>
      </c>
      <c r="R45" s="65" t="s">
        <v>285</v>
      </c>
      <c r="S45" s="65" t="s">
        <v>304</v>
      </c>
      <c r="T45" s="65" t="s">
        <v>313</v>
      </c>
      <c r="V45" s="65"/>
      <c r="W45" s="65" t="s">
        <v>290</v>
      </c>
      <c r="X45" s="65" t="s">
        <v>277</v>
      </c>
      <c r="Y45" s="65" t="s">
        <v>285</v>
      </c>
      <c r="Z45" s="65" t="s">
        <v>328</v>
      </c>
      <c r="AA45" s="65" t="s">
        <v>313</v>
      </c>
      <c r="AC45" s="65"/>
      <c r="AD45" s="65" t="s">
        <v>290</v>
      </c>
      <c r="AE45" s="65" t="s">
        <v>277</v>
      </c>
      <c r="AF45" s="65" t="s">
        <v>285</v>
      </c>
      <c r="AG45" s="65" t="s">
        <v>304</v>
      </c>
      <c r="AH45" s="65" t="s">
        <v>313</v>
      </c>
      <c r="AJ45" s="65"/>
      <c r="AK45" s="65" t="s">
        <v>290</v>
      </c>
      <c r="AL45" s="65" t="s">
        <v>277</v>
      </c>
      <c r="AM45" s="65" t="s">
        <v>285</v>
      </c>
      <c r="AN45" s="65" t="s">
        <v>304</v>
      </c>
      <c r="AO45" s="65" t="s">
        <v>313</v>
      </c>
      <c r="AQ45" s="65"/>
      <c r="AR45" s="65" t="s">
        <v>290</v>
      </c>
      <c r="AS45" s="65" t="s">
        <v>277</v>
      </c>
      <c r="AT45" s="65" t="s">
        <v>285</v>
      </c>
      <c r="AU45" s="65" t="s">
        <v>304</v>
      </c>
      <c r="AV45" s="65" t="s">
        <v>313</v>
      </c>
      <c r="AX45" s="65"/>
      <c r="AY45" s="65" t="s">
        <v>290</v>
      </c>
      <c r="AZ45" s="65" t="s">
        <v>277</v>
      </c>
      <c r="BA45" s="65" t="s">
        <v>285</v>
      </c>
      <c r="BB45" s="65" t="s">
        <v>304</v>
      </c>
      <c r="BC45" s="65" t="s">
        <v>313</v>
      </c>
      <c r="BE45" s="65"/>
      <c r="BF45" s="65" t="s">
        <v>290</v>
      </c>
      <c r="BG45" s="65" t="s">
        <v>277</v>
      </c>
      <c r="BH45" s="65" t="s">
        <v>285</v>
      </c>
      <c r="BI45" s="65" t="s">
        <v>304</v>
      </c>
      <c r="BJ45" s="65" t="s">
        <v>313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24.565412999999999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16.659492</v>
      </c>
      <c r="O46" s="65" t="s">
        <v>325</v>
      </c>
      <c r="P46" s="65">
        <v>600</v>
      </c>
      <c r="Q46" s="65">
        <v>800</v>
      </c>
      <c r="R46" s="65">
        <v>0</v>
      </c>
      <c r="S46" s="65">
        <v>10000</v>
      </c>
      <c r="T46" s="65">
        <v>1304.6085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8.5310659999999996E-2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5.5796869999999998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140.17184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115.61996000000001</v>
      </c>
      <c r="AX46" s="65" t="s">
        <v>326</v>
      </c>
      <c r="AY46" s="65"/>
      <c r="AZ46" s="65"/>
      <c r="BA46" s="65"/>
      <c r="BB46" s="65"/>
      <c r="BC46" s="65"/>
      <c r="BE46" s="65" t="s">
        <v>301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6" sqref="F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340</v>
      </c>
      <c r="B2" s="61" t="s">
        <v>341</v>
      </c>
      <c r="C2" s="61" t="s">
        <v>327</v>
      </c>
      <c r="D2" s="61">
        <v>61</v>
      </c>
      <c r="E2" s="61">
        <v>2551.9805000000001</v>
      </c>
      <c r="F2" s="61">
        <v>393.3929</v>
      </c>
      <c r="G2" s="61">
        <v>50.079284999999999</v>
      </c>
      <c r="H2" s="61">
        <v>30.679054000000001</v>
      </c>
      <c r="I2" s="61">
        <v>19.400231999999999</v>
      </c>
      <c r="J2" s="61">
        <v>94.972229999999996</v>
      </c>
      <c r="K2" s="61">
        <v>57.862400000000001</v>
      </c>
      <c r="L2" s="61">
        <v>37.109830000000002</v>
      </c>
      <c r="M2" s="61">
        <v>39.45393</v>
      </c>
      <c r="N2" s="61">
        <v>3.7587564000000002</v>
      </c>
      <c r="O2" s="61">
        <v>21.121946000000001</v>
      </c>
      <c r="P2" s="61">
        <v>1268.0690999999999</v>
      </c>
      <c r="Q2" s="61">
        <v>38.449562</v>
      </c>
      <c r="R2" s="61">
        <v>860.82730000000004</v>
      </c>
      <c r="S2" s="61">
        <v>85.270780000000002</v>
      </c>
      <c r="T2" s="61">
        <v>9306.6779999999999</v>
      </c>
      <c r="U2" s="61">
        <v>6.3023505000000002</v>
      </c>
      <c r="V2" s="61">
        <v>27.289992999999999</v>
      </c>
      <c r="W2" s="61">
        <v>464.32153</v>
      </c>
      <c r="X2" s="61">
        <v>146.76364000000001</v>
      </c>
      <c r="Y2" s="61">
        <v>2.4479978</v>
      </c>
      <c r="Z2" s="61">
        <v>1.7943225</v>
      </c>
      <c r="AA2" s="61">
        <v>23.328147999999999</v>
      </c>
      <c r="AB2" s="61">
        <v>3.0569263000000002</v>
      </c>
      <c r="AC2" s="61">
        <v>901.53039999999999</v>
      </c>
      <c r="AD2" s="61">
        <v>17.165870000000002</v>
      </c>
      <c r="AE2" s="61">
        <v>3.0185780000000002</v>
      </c>
      <c r="AF2" s="61">
        <v>0.90305329999999995</v>
      </c>
      <c r="AG2" s="61">
        <v>777.85820000000001</v>
      </c>
      <c r="AH2" s="61">
        <v>510.77319999999997</v>
      </c>
      <c r="AI2" s="61">
        <v>267.08499999999998</v>
      </c>
      <c r="AJ2" s="61">
        <v>1741.5474999999999</v>
      </c>
      <c r="AK2" s="61">
        <v>8505.366</v>
      </c>
      <c r="AL2" s="61">
        <v>108.7843</v>
      </c>
      <c r="AM2" s="61">
        <v>4615.9565000000002</v>
      </c>
      <c r="AN2" s="61">
        <v>212.17590000000001</v>
      </c>
      <c r="AO2" s="61">
        <v>24.565412999999999</v>
      </c>
      <c r="AP2" s="61">
        <v>19.136581</v>
      </c>
      <c r="AQ2" s="61">
        <v>5.4288299999999996</v>
      </c>
      <c r="AR2" s="61">
        <v>16.659492</v>
      </c>
      <c r="AS2" s="61">
        <v>1304.6085</v>
      </c>
      <c r="AT2" s="61">
        <v>8.5310659999999996E-2</v>
      </c>
      <c r="AU2" s="61">
        <v>5.5796869999999998</v>
      </c>
      <c r="AV2" s="61">
        <v>140.17184</v>
      </c>
      <c r="AW2" s="61">
        <v>115.61996000000001</v>
      </c>
      <c r="AX2" s="61">
        <v>0.21959746999999999</v>
      </c>
      <c r="AY2" s="61">
        <v>2.1539996000000001</v>
      </c>
      <c r="AZ2" s="61">
        <v>262.60732999999999</v>
      </c>
      <c r="BA2" s="61">
        <v>59.652393000000004</v>
      </c>
      <c r="BB2" s="61">
        <v>15.38008</v>
      </c>
      <c r="BC2" s="61">
        <v>19.469503</v>
      </c>
      <c r="BD2" s="61">
        <v>24.790320999999999</v>
      </c>
      <c r="BE2" s="61">
        <v>2.2896595</v>
      </c>
      <c r="BF2" s="61">
        <v>10.781946</v>
      </c>
      <c r="BG2" s="61">
        <v>1.3877448000000001E-3</v>
      </c>
      <c r="BH2" s="61">
        <v>1.737335E-3</v>
      </c>
      <c r="BI2" s="61">
        <v>1.3239367E-3</v>
      </c>
      <c r="BJ2" s="61">
        <v>4.4451530000000003E-2</v>
      </c>
      <c r="BK2" s="61">
        <v>1.0674960000000001E-4</v>
      </c>
      <c r="BL2" s="61">
        <v>0.28796756000000001</v>
      </c>
      <c r="BM2" s="61">
        <v>4.6199402999999997</v>
      </c>
      <c r="BN2" s="61">
        <v>1.2111324999999999</v>
      </c>
      <c r="BO2" s="61">
        <v>67.790824999999998</v>
      </c>
      <c r="BP2" s="61">
        <v>13.431829</v>
      </c>
      <c r="BQ2" s="61">
        <v>22.115286000000001</v>
      </c>
      <c r="BR2" s="61">
        <v>78.85727</v>
      </c>
      <c r="BS2" s="61">
        <v>32.304462000000001</v>
      </c>
      <c r="BT2" s="61">
        <v>16.488598</v>
      </c>
      <c r="BU2" s="61">
        <v>4.4277734999999999E-2</v>
      </c>
      <c r="BV2" s="61">
        <v>8.7999170000000002E-2</v>
      </c>
      <c r="BW2" s="61">
        <v>1.0790740999999999</v>
      </c>
      <c r="BX2" s="61">
        <v>1.8040248999999999</v>
      </c>
      <c r="BY2" s="61">
        <v>9.6521949999999995E-2</v>
      </c>
      <c r="BZ2" s="61">
        <v>1.0159190999999999E-3</v>
      </c>
      <c r="CA2" s="61">
        <v>0.70421160000000005</v>
      </c>
      <c r="CB2" s="61">
        <v>4.8979606000000002E-2</v>
      </c>
      <c r="CC2" s="61">
        <v>0.13168645000000001</v>
      </c>
      <c r="CD2" s="61">
        <v>1.8407203000000001</v>
      </c>
      <c r="CE2" s="61">
        <v>8.9007269999999999E-2</v>
      </c>
      <c r="CF2" s="61">
        <v>0.76564633999999998</v>
      </c>
      <c r="CG2" s="61">
        <v>0</v>
      </c>
      <c r="CH2" s="61">
        <v>6.0126807999999997E-2</v>
      </c>
      <c r="CI2" s="61">
        <v>6.3705669999999997E-3</v>
      </c>
      <c r="CJ2" s="61">
        <v>4.0866923000000002</v>
      </c>
      <c r="CK2" s="61">
        <v>2.3068742999999999E-2</v>
      </c>
      <c r="CL2" s="61">
        <v>0.55184674</v>
      </c>
      <c r="CM2" s="61">
        <v>4.0794005000000002</v>
      </c>
      <c r="CN2" s="61">
        <v>3622.2941999999998</v>
      </c>
      <c r="CO2" s="61">
        <v>6400.3419999999996</v>
      </c>
      <c r="CP2" s="61">
        <v>4153.6469999999999</v>
      </c>
      <c r="CQ2" s="61">
        <v>1337.5282</v>
      </c>
      <c r="CR2" s="61">
        <v>778.17303000000004</v>
      </c>
      <c r="CS2" s="61">
        <v>547.62805000000003</v>
      </c>
      <c r="CT2" s="61">
        <v>3697.636</v>
      </c>
      <c r="CU2" s="61">
        <v>2308.6950000000002</v>
      </c>
      <c r="CV2" s="61">
        <v>1639.2550000000001</v>
      </c>
      <c r="CW2" s="61">
        <v>2660.9753000000001</v>
      </c>
      <c r="CX2" s="61">
        <v>796.5213</v>
      </c>
      <c r="CY2" s="61">
        <v>4503.3193000000001</v>
      </c>
      <c r="CZ2" s="61">
        <v>2235.1145000000001</v>
      </c>
      <c r="DA2" s="61">
        <v>5801.6885000000002</v>
      </c>
      <c r="DB2" s="61">
        <v>5203.0474000000004</v>
      </c>
      <c r="DC2" s="61">
        <v>8568.5409999999993</v>
      </c>
      <c r="DD2" s="61">
        <v>13036.776</v>
      </c>
      <c r="DE2" s="61">
        <v>2940.038</v>
      </c>
      <c r="DF2" s="61">
        <v>5274.7079999999996</v>
      </c>
      <c r="DG2" s="61">
        <v>3135.9436000000001</v>
      </c>
      <c r="DH2" s="61">
        <v>177.67153999999999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59.652393000000004</v>
      </c>
      <c r="B6">
        <f>BB2</f>
        <v>15.38008</v>
      </c>
      <c r="C6">
        <f>BC2</f>
        <v>19.469503</v>
      </c>
      <c r="D6">
        <f>BD2</f>
        <v>24.790320999999999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21929</v>
      </c>
      <c r="C2" s="56">
        <f ca="1">YEAR(TODAY())-YEAR(B2)+IF(TODAY()&gt;=DATE(YEAR(TODAY()),MONTH(B2),DAY(B2)),0,-1)</f>
        <v>61</v>
      </c>
      <c r="E2" s="52">
        <v>153.5</v>
      </c>
      <c r="F2" s="53" t="s">
        <v>275</v>
      </c>
      <c r="G2" s="52">
        <v>76.400000000000006</v>
      </c>
      <c r="H2" s="51" t="s">
        <v>40</v>
      </c>
      <c r="I2" s="72">
        <f>ROUND(G3/E3^2,1)</f>
        <v>32.4</v>
      </c>
    </row>
    <row r="3" spans="1:9" x14ac:dyDescent="0.3">
      <c r="E3" s="51">
        <f>E2/100</f>
        <v>1.5349999999999999</v>
      </c>
      <c r="F3" s="51" t="s">
        <v>39</v>
      </c>
      <c r="G3" s="51">
        <f>G2</f>
        <v>76.400000000000006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전경자, ID : H1900676)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16:14:11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61</v>
      </c>
      <c r="G12" s="137"/>
      <c r="H12" s="137"/>
      <c r="I12" s="137"/>
      <c r="K12" s="128">
        <f>'개인정보 및 신체계측 입력'!E2</f>
        <v>153.5</v>
      </c>
      <c r="L12" s="129"/>
      <c r="M12" s="122">
        <f>'개인정보 및 신체계측 입력'!G2</f>
        <v>76.400000000000006</v>
      </c>
      <c r="N12" s="123"/>
      <c r="O12" s="118" t="s">
        <v>270</v>
      </c>
      <c r="P12" s="112"/>
      <c r="Q12" s="115">
        <f>'개인정보 및 신체계측 입력'!I2</f>
        <v>32.4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전경자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73.061000000000007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9.3010000000000002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17.638000000000002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11.7</v>
      </c>
      <c r="L72" s="36" t="s">
        <v>52</v>
      </c>
      <c r="M72" s="36">
        <f>ROUND('DRIs DATA'!K8,1)</f>
        <v>7.3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114.78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227.42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146.76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203.8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97.23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567.02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245.65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2021-09-01T04:02:04Z</dcterms:modified>
</cp:coreProperties>
</file>