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<sst xmlns="http://schemas.openxmlformats.org/spreadsheetml/2006/main" count="692" uniqueCount="337">
  <si>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</si>
  <si>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</si>
  <si>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</si>
  <si>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</si>
  <si>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</si>
  <si>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</si>
  <si>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</si>
  <si>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</si>
  <si>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</si>
  <si>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</si>
  <si>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</si>
  <si>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</si>
  <si>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</si>
  <si>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</si>
  <si>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</si>
  <si>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</si>
  <si>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</si>
  <si>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</si>
  <si>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</si>
  <si>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</si>
  <si>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</si>
  <si>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</si>
  <si>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</si>
  <si>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</si>
  <si>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</si>
  <si>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</si>
  <si>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</si>
  <si>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</si>
  <si>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</si>
  <si>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</si>
  <si>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</si>
  <si>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</si>
  <si>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</si>
  <si>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</si>
  <si>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</si>
  <si>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</si>
  <si>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</si>
  <si>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</si>
  <si>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</si>
  <si>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</si>
  <si>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</si>
  <si>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</si>
  <si>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</si>
  <si>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</si>
  <si>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</si>
  <si>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</si>
  <si>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</si>
  <si>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</si>
  <si>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</si>
  <si>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</si>
  <si>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</si>
  <si>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</si>
  <si>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</si>
  <si>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</si>
  <si>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</si>
  <si>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</si>
  <si>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</si>
  <si>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</si>
  <si>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</si>
  <si>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</si>
  <si>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</si>
  <si>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</si>
  <si>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</si>
  <si>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</si>
  <si>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</si>
  <si>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</si>
  <si>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</si>
  <si>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</si>
  <si>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</si>
  <si>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</si>
  <si>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</si>
  <si>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</si>
  <si>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</si>
  <si>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</si>
  <si>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</si>
  <si>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</si>
  <si>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</si>
  <si>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</si>
  <si>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</si>
  <si>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</si>
  <si>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</si>
  <si>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</si>
  <si>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</si>
  <si>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</si>
  <si>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</si>
  <si>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</si>
  <si>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</si>
  <si>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</si>
  <si>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</si>
  <si>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</si>
  <si>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</si>
  <si>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</si>
  <si>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</si>
  <si>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</si>
  <si>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</si>
  <si>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</si>
  <si>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</si>
  <si>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</si>
  <si>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</si>
  <si>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</si>
  <si>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</si>
  <si>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</si>
  <si>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</si>
  <si>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</si>
  <si>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</si>
  <si>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</si>
  <si>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</si>
  <si>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</si>
  <si>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</si>
  <si>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</si>
  <si>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</si>
  <si>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</si>
  <si>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</si>
  <si>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</si>
  <si>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</si>
  <si>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</si>
  <si>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</si>
  <si>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</si>
  <si>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</si>
  <si>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</si>
  <si>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</si>
  <si>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</si>
  <si>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</si>
  <si>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</si>
  <si>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</si>
  <si>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</si>
  <si>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</si>
  <si>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</si>
  <si>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</si>
  <si>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</si>
  <si>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</si>
  <si>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</si>
  <si>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</si>
  <si>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</si>
  <si>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</si>
  <si>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</si>
  <si>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</si>
  <si>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</si>
  <si>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</si>
  <si>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</si>
  <si>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</si>
  <si>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</si>
  <si>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</si>
  <si>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</si>
  <si>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</si>
  <si>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</si>
  <si>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</si>
  <si>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</si>
  <si>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</si>
  <si>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</si>
  <si>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</si>
  <si>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</si>
  <si>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</si>
  <si>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</si>
  <si>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</si>
  <si>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</si>
  <si>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</si>
  <si>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</si>
  <si>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</si>
  <si>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</si>
  <si>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</si>
  <si>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</si>
  <si>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</si>
  <si>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</si>
  <si>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</si>
  <si>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</si>
  <si>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</si>
  <si>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</si>
  <si>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</si>
  <si>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</si>
  <si>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</si>
  <si>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</si>
  <si>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</si>
  <si>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</si>
  <si>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</si>
  <si>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</si>
  <si>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</si>
  <si>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</si>
  <si>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</si>
  <si>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</si>
  <si>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</si>
  <si>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</si>
  <si>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</si>
  <si>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</si>
  <si>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</si>
  <si>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</si>
  <si>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</si>
  <si>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</si>
  <si>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</si>
  <si>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</si>
  <si>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</si>
  <si>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</si>
  <si>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</si>
  <si>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</si>
  <si>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</si>
  <si>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</si>
  <si>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</si>
  <si>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</si>
  <si>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</si>
  <si>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</si>
  <si>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</si>
  <si>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</si>
  <si>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</si>
  <si>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</si>
  <si>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</si>
  <si>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</si>
  <si>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</si>
  <si>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</si>
  <si>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</si>
  <si>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</si>
  <si>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</si>
  <si>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</si>
  <si>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</si>
  <si>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</si>
  <si>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</si>
  <si>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</si>
  <si>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</si>
  <si>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</si>
  <si>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</si>
  <si>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</si>
  <si>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</si>
  <si>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</si>
  <si>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</si>
  <si>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</si>
  <si>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</si>
  <si>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</si>
  <si>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</si>
  <si>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</si>
  <si>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</si>
  <si>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</si>
  <si>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</si>
  <si>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</si>
  <si>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</si>
  <si>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</si>
  <si>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</si>
  <si>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</si>
  <si>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</si>
  <si>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</si>
  <si>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</si>
  <si>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</si>
  <si>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</si>
  <si>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</si>
  <si>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</si>
  <si>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</si>
  <si>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</si>
  <si>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</si>
  <si>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</si>
  <si>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</si>
  <si>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</si>
  <si>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</si>
  <si>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</si>
  <si>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</si>
  <si>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</si>
  <si>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</si>
  <si>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</si>
  <si>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</si>
  <si>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</si>
  <si>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</si>
  <si>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</si>
  <si>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</si>
  <si>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</si>
  <si>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</si>
  <si>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</si>
  <si>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</si>
  <si>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</si>
  <si>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</si>
  <si>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</si>
  <si>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</si>
  <si>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</si>
  <si>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</si>
  <si>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</si>
  <si>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</si>
  <si>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</si>
  <si>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</si>
  <si>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</si>
  <si>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</si>
  <si>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</si>
  <si>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</si>
  <si>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</si>
  <si>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</si>
  <si>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</si>
  <si>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</si>
  <si>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</si>
  <si>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</si>
  <si>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</si>
  <si>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</si>
  <si>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</si>
  <si>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</si>
  <si>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</si>
  <si>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</si>
  <si>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</si>
  <si>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</si>
  <si>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</si>
  <si>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</si>
  <si>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</si>
  <si>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</si>
  <si>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</si>
  <si>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</si>
  <si>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</si>
  <si>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</si>
  <si>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</si>
  <si>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</si>
  <si>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</si>
  <si>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</si>
  <si>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</si>
  <si>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</si>
  <si>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</si>
  <si>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</si>
  <si>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</si>
  <si>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</si>
  <si>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</si>
  <si>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</si>
  <si>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</si>
  <si>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</si>
  <si>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</si>
  <si>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</si>
  <si>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</si>
  <si>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</si>
  <si>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</si>
  <si>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</si>
  <si>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</si>
  <si>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</si>
  <si>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</si>
  <si>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</si>
  <si>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</si>
  <si>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</si>
  <si>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</si>
  <si>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</si>
  <si>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</si>
  <si>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</si>
  <si>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</si>
  <si>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</si>
  <si>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</si>
  <si>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고기쁨, ID : H1900680)</t>
  </si>
  <si>
    <t>2021년 08월 31일 16:22:43</t>
  </si>
  <si>
    <t>H1900680</t>
  </si>
  <si>
    <t>고기쁨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</si>
</sst>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81.166409999999999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2.7703661999999998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1.2378695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1157.5814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2817.9353000000001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183.15860000000001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103.8631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11.686674999999999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650.60175000000004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1.7878620000000001E-2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2.3015469999999998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19.626867000000001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289.57961999999998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94.158646000000005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6.7249999999999996</c:v>
                </c:pt>
                <c:pt idx="1">
                  <c:v>13.311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13.9093</c:v>
                </c:pt>
                <c:pt idx="1">
                  <c:v>15.33314</c:v>
                </c:pt>
                <c:pt idx="2">
                  <c:v>12.746543000000001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553.81084999999996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18.55367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63.462000000000003</c:v>
                </c:pt>
                <c:pt idx="1">
                  <c:v>14.468</c:v>
                </c:pt>
                <c:pt idx="2">
                  <c:v>22.068999999999999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1811.7901999999999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69.577674999999999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508.88990000000001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4.6958099999999998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5033.3119999999999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14.099943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1.8665742999999999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207.83649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1.6174569000000001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16.187916000000001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1.8665742999999999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470.58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9.4603509999999993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고기쁨, ID : H1900680)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16:22:43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2100</v>
      </c>
      <c r="C6" s="59">
        <f>'DRIs DATA 입력'!C6</f>
        <v>1811.7901999999999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81.166409999999999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19.626867000000001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63.462000000000003</v>
      </c>
      <c r="G8" s="59">
        <f>'DRIs DATA 입력'!G8</f>
        <v>14.468</v>
      </c>
      <c r="H8" s="59">
        <f>'DRIs DATA 입력'!H8</f>
        <v>22.068999999999999</v>
      </c>
      <c r="I8" s="46"/>
      <c r="J8" s="59" t="s">
        <v>215</v>
      </c>
      <c r="K8" s="59">
        <f>'DRIs DATA 입력'!K8</f>
        <v>6.7249999999999996</v>
      </c>
      <c r="L8" s="59">
        <f>'DRIs DATA 입력'!L8</f>
        <v>13.311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553.81084999999996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18.55367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4.6958099999999998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207.83649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69.577674999999999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1.7773515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1.6174569000000001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16.187916000000001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1.8665742999999999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470.58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9.4603509999999993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2.7703661999999998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1.2378695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508.88990000000001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1157.5814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5033.3119999999999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2817.9353000000001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183.15860000000001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103.8631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14.099943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11.686674999999999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650.60175000000004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1.7878620000000001E-2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2.3015469999999998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289.57961999999998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94.158646000000005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7" sqref="J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322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317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324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307</v>
      </c>
      <c r="S5" s="65" t="s">
        <v>317</v>
      </c>
      <c r="U5" s="65"/>
      <c r="V5" s="65" t="s">
        <v>292</v>
      </c>
      <c r="W5" s="65" t="s">
        <v>277</v>
      </c>
      <c r="X5" s="65" t="s">
        <v>286</v>
      </c>
      <c r="Y5" s="65" t="s">
        <v>307</v>
      </c>
      <c r="Z5" s="65" t="s">
        <v>317</v>
      </c>
    </row>
    <row r="6" spans="1:27" x14ac:dyDescent="0.3">
      <c r="A6" s="65" t="s">
        <v>278</v>
      </c>
      <c r="B6" s="65">
        <v>2100</v>
      </c>
      <c r="C6" s="65">
        <v>1811.7901999999999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308</v>
      </c>
      <c r="O6" s="65">
        <v>45</v>
      </c>
      <c r="P6" s="65">
        <v>55</v>
      </c>
      <c r="Q6" s="65">
        <v>0</v>
      </c>
      <c r="R6" s="65">
        <v>0</v>
      </c>
      <c r="S6" s="65">
        <v>81.166409999999999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19.626867000000001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309</v>
      </c>
      <c r="F8" s="65">
        <v>63.462000000000003</v>
      </c>
      <c r="G8" s="65">
        <v>14.468</v>
      </c>
      <c r="H8" s="65">
        <v>22.068999999999999</v>
      </c>
      <c r="J8" s="65" t="s">
        <v>309</v>
      </c>
      <c r="K8" s="65">
        <v>6.7249999999999996</v>
      </c>
      <c r="L8" s="65">
        <v>13.311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307</v>
      </c>
      <c r="F15" s="65" t="s">
        <v>317</v>
      </c>
      <c r="H15" s="65"/>
      <c r="I15" s="65" t="s">
        <v>292</v>
      </c>
      <c r="J15" s="65" t="s">
        <v>277</v>
      </c>
      <c r="K15" s="65" t="s">
        <v>286</v>
      </c>
      <c r="L15" s="65" t="s">
        <v>307</v>
      </c>
      <c r="M15" s="65" t="s">
        <v>317</v>
      </c>
      <c r="O15" s="65"/>
      <c r="P15" s="65" t="s">
        <v>292</v>
      </c>
      <c r="Q15" s="65" t="s">
        <v>277</v>
      </c>
      <c r="R15" s="65" t="s">
        <v>286</v>
      </c>
      <c r="S15" s="65" t="s">
        <v>307</v>
      </c>
      <c r="T15" s="65" t="s">
        <v>317</v>
      </c>
      <c r="V15" s="65"/>
      <c r="W15" s="65" t="s">
        <v>292</v>
      </c>
      <c r="X15" s="65" t="s">
        <v>277</v>
      </c>
      <c r="Y15" s="65" t="s">
        <v>286</v>
      </c>
      <c r="Z15" s="65" t="s">
        <v>307</v>
      </c>
      <c r="AA15" s="65" t="s">
        <v>317</v>
      </c>
    </row>
    <row r="16" spans="1:27" x14ac:dyDescent="0.3">
      <c r="A16" s="65" t="s">
        <v>312</v>
      </c>
      <c r="B16" s="65">
        <v>460</v>
      </c>
      <c r="C16" s="65">
        <v>650</v>
      </c>
      <c r="D16" s="65">
        <v>0</v>
      </c>
      <c r="E16" s="65">
        <v>2300</v>
      </c>
      <c r="F16" s="65">
        <v>553.81084999999996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18.55367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4.6958099999999998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207.83649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325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307</v>
      </c>
      <c r="F25" s="65" t="s">
        <v>317</v>
      </c>
      <c r="H25" s="65"/>
      <c r="I25" s="65" t="s">
        <v>292</v>
      </c>
      <c r="J25" s="65" t="s">
        <v>277</v>
      </c>
      <c r="K25" s="65" t="s">
        <v>286</v>
      </c>
      <c r="L25" s="65" t="s">
        <v>307</v>
      </c>
      <c r="M25" s="65" t="s">
        <v>317</v>
      </c>
      <c r="O25" s="65"/>
      <c r="P25" s="65" t="s">
        <v>292</v>
      </c>
      <c r="Q25" s="65" t="s">
        <v>277</v>
      </c>
      <c r="R25" s="65" t="s">
        <v>286</v>
      </c>
      <c r="S25" s="65" t="s">
        <v>307</v>
      </c>
      <c r="T25" s="65" t="s">
        <v>317</v>
      </c>
      <c r="V25" s="65"/>
      <c r="W25" s="65" t="s">
        <v>292</v>
      </c>
      <c r="X25" s="65" t="s">
        <v>277</v>
      </c>
      <c r="Y25" s="65" t="s">
        <v>286</v>
      </c>
      <c r="Z25" s="65" t="s">
        <v>307</v>
      </c>
      <c r="AA25" s="65" t="s">
        <v>317</v>
      </c>
      <c r="AC25" s="65"/>
      <c r="AD25" s="65" t="s">
        <v>292</v>
      </c>
      <c r="AE25" s="65" t="s">
        <v>277</v>
      </c>
      <c r="AF25" s="65" t="s">
        <v>286</v>
      </c>
      <c r="AG25" s="65" t="s">
        <v>307</v>
      </c>
      <c r="AH25" s="65" t="s">
        <v>317</v>
      </c>
      <c r="AJ25" s="65"/>
      <c r="AK25" s="65" t="s">
        <v>292</v>
      </c>
      <c r="AL25" s="65" t="s">
        <v>277</v>
      </c>
      <c r="AM25" s="65" t="s">
        <v>286</v>
      </c>
      <c r="AN25" s="65" t="s">
        <v>307</v>
      </c>
      <c r="AO25" s="65" t="s">
        <v>317</v>
      </c>
      <c r="AQ25" s="65"/>
      <c r="AR25" s="65" t="s">
        <v>292</v>
      </c>
      <c r="AS25" s="65" t="s">
        <v>277</v>
      </c>
      <c r="AT25" s="65" t="s">
        <v>286</v>
      </c>
      <c r="AU25" s="65" t="s">
        <v>307</v>
      </c>
      <c r="AV25" s="65" t="s">
        <v>317</v>
      </c>
      <c r="AX25" s="65"/>
      <c r="AY25" s="65" t="s">
        <v>292</v>
      </c>
      <c r="AZ25" s="65" t="s">
        <v>277</v>
      </c>
      <c r="BA25" s="65" t="s">
        <v>286</v>
      </c>
      <c r="BB25" s="65" t="s">
        <v>307</v>
      </c>
      <c r="BC25" s="65" t="s">
        <v>317</v>
      </c>
      <c r="BE25" s="65"/>
      <c r="BF25" s="65" t="s">
        <v>292</v>
      </c>
      <c r="BG25" s="65" t="s">
        <v>277</v>
      </c>
      <c r="BH25" s="65" t="s">
        <v>286</v>
      </c>
      <c r="BI25" s="65" t="s">
        <v>307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69.577674999999999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1.7773515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1.6174569000000001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16.187916000000001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1.8665742999999999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470.58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9.4603509999999993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2.7703661999999998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1.2378695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307</v>
      </c>
      <c r="F35" s="65" t="s">
        <v>317</v>
      </c>
      <c r="H35" s="65"/>
      <c r="I35" s="65" t="s">
        <v>292</v>
      </c>
      <c r="J35" s="65" t="s">
        <v>277</v>
      </c>
      <c r="K35" s="65" t="s">
        <v>286</v>
      </c>
      <c r="L35" s="65" t="s">
        <v>307</v>
      </c>
      <c r="M35" s="65" t="s">
        <v>317</v>
      </c>
      <c r="O35" s="65"/>
      <c r="P35" s="65" t="s">
        <v>292</v>
      </c>
      <c r="Q35" s="65" t="s">
        <v>277</v>
      </c>
      <c r="R35" s="65" t="s">
        <v>286</v>
      </c>
      <c r="S35" s="65" t="s">
        <v>307</v>
      </c>
      <c r="T35" s="65" t="s">
        <v>317</v>
      </c>
      <c r="V35" s="65"/>
      <c r="W35" s="65" t="s">
        <v>292</v>
      </c>
      <c r="X35" s="65" t="s">
        <v>277</v>
      </c>
      <c r="Y35" s="65" t="s">
        <v>286</v>
      </c>
      <c r="Z35" s="65" t="s">
        <v>307</v>
      </c>
      <c r="AA35" s="65" t="s">
        <v>317</v>
      </c>
      <c r="AC35" s="65"/>
      <c r="AD35" s="65" t="s">
        <v>292</v>
      </c>
      <c r="AE35" s="65" t="s">
        <v>277</v>
      </c>
      <c r="AF35" s="65" t="s">
        <v>286</v>
      </c>
      <c r="AG35" s="65" t="s">
        <v>307</v>
      </c>
      <c r="AH35" s="65" t="s">
        <v>317</v>
      </c>
      <c r="AJ35" s="65"/>
      <c r="AK35" s="65" t="s">
        <v>292</v>
      </c>
      <c r="AL35" s="65" t="s">
        <v>277</v>
      </c>
      <c r="AM35" s="65" t="s">
        <v>286</v>
      </c>
      <c r="AN35" s="65" t="s">
        <v>307</v>
      </c>
      <c r="AO35" s="65" t="s">
        <v>317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508.88990000000001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1157.5814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5033.3119999999999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2817.9353000000001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183.15860000000001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103.8631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307</v>
      </c>
      <c r="F45" s="65" t="s">
        <v>317</v>
      </c>
      <c r="H45" s="65"/>
      <c r="I45" s="65" t="s">
        <v>292</v>
      </c>
      <c r="J45" s="65" t="s">
        <v>277</v>
      </c>
      <c r="K45" s="65" t="s">
        <v>286</v>
      </c>
      <c r="L45" s="65" t="s">
        <v>307</v>
      </c>
      <c r="M45" s="65" t="s">
        <v>317</v>
      </c>
      <c r="O45" s="65"/>
      <c r="P45" s="65" t="s">
        <v>292</v>
      </c>
      <c r="Q45" s="65" t="s">
        <v>277</v>
      </c>
      <c r="R45" s="65" t="s">
        <v>286</v>
      </c>
      <c r="S45" s="65" t="s">
        <v>307</v>
      </c>
      <c r="T45" s="65" t="s">
        <v>317</v>
      </c>
      <c r="V45" s="65"/>
      <c r="W45" s="65" t="s">
        <v>292</v>
      </c>
      <c r="X45" s="65" t="s">
        <v>277</v>
      </c>
      <c r="Y45" s="65" t="s">
        <v>286</v>
      </c>
      <c r="Z45" s="65" t="s">
        <v>307</v>
      </c>
      <c r="AA45" s="65" t="s">
        <v>317</v>
      </c>
      <c r="AC45" s="65"/>
      <c r="AD45" s="65" t="s">
        <v>292</v>
      </c>
      <c r="AE45" s="65" t="s">
        <v>277</v>
      </c>
      <c r="AF45" s="65" t="s">
        <v>286</v>
      </c>
      <c r="AG45" s="65" t="s">
        <v>307</v>
      </c>
      <c r="AH45" s="65" t="s">
        <v>317</v>
      </c>
      <c r="AJ45" s="65"/>
      <c r="AK45" s="65" t="s">
        <v>292</v>
      </c>
      <c r="AL45" s="65" t="s">
        <v>277</v>
      </c>
      <c r="AM45" s="65" t="s">
        <v>286</v>
      </c>
      <c r="AN45" s="65" t="s">
        <v>307</v>
      </c>
      <c r="AO45" s="65" t="s">
        <v>317</v>
      </c>
      <c r="AQ45" s="65"/>
      <c r="AR45" s="65" t="s">
        <v>292</v>
      </c>
      <c r="AS45" s="65" t="s">
        <v>277</v>
      </c>
      <c r="AT45" s="65" t="s">
        <v>286</v>
      </c>
      <c r="AU45" s="65" t="s">
        <v>307</v>
      </c>
      <c r="AV45" s="65" t="s">
        <v>317</v>
      </c>
      <c r="AX45" s="65"/>
      <c r="AY45" s="65" t="s">
        <v>292</v>
      </c>
      <c r="AZ45" s="65" t="s">
        <v>277</v>
      </c>
      <c r="BA45" s="65" t="s">
        <v>286</v>
      </c>
      <c r="BB45" s="65" t="s">
        <v>307</v>
      </c>
      <c r="BC45" s="65" t="s">
        <v>317</v>
      </c>
      <c r="BE45" s="65"/>
      <c r="BF45" s="65" t="s">
        <v>292</v>
      </c>
      <c r="BG45" s="65" t="s">
        <v>277</v>
      </c>
      <c r="BH45" s="65" t="s">
        <v>286</v>
      </c>
      <c r="BI45" s="65" t="s">
        <v>307</v>
      </c>
      <c r="BJ45" s="65" t="s">
        <v>317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14.099943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11.686674999999999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650.60175000000004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1.7878620000000001E-2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2.3015469999999998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289.57961999999998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94.158646000000005</v>
      </c>
      <c r="AX46" s="65" t="s">
        <v>331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29</v>
      </c>
      <c r="E2" s="61">
        <v>1811.7901999999999</v>
      </c>
      <c r="F2" s="61">
        <v>233.39905999999999</v>
      </c>
      <c r="G2" s="61">
        <v>53.211253999999997</v>
      </c>
      <c r="H2" s="61">
        <v>22.340807000000002</v>
      </c>
      <c r="I2" s="61">
        <v>30.870446999999999</v>
      </c>
      <c r="J2" s="61">
        <v>81.166409999999999</v>
      </c>
      <c r="K2" s="61">
        <v>27.450274</v>
      </c>
      <c r="L2" s="61">
        <v>53.716137000000003</v>
      </c>
      <c r="M2" s="61">
        <v>19.626867000000001</v>
      </c>
      <c r="N2" s="61">
        <v>2.0412699999999999</v>
      </c>
      <c r="O2" s="61">
        <v>10.504337</v>
      </c>
      <c r="P2" s="61">
        <v>797.02790000000005</v>
      </c>
      <c r="Q2" s="61">
        <v>22.517579999999999</v>
      </c>
      <c r="R2" s="61">
        <v>553.81084999999996</v>
      </c>
      <c r="S2" s="61">
        <v>160.11111</v>
      </c>
      <c r="T2" s="61">
        <v>4724.3969999999999</v>
      </c>
      <c r="U2" s="61">
        <v>4.6958099999999998</v>
      </c>
      <c r="V2" s="61">
        <v>18.55367</v>
      </c>
      <c r="W2" s="61">
        <v>207.83649</v>
      </c>
      <c r="X2" s="61">
        <v>69.577674999999999</v>
      </c>
      <c r="Y2" s="61">
        <v>1.7773515</v>
      </c>
      <c r="Z2" s="61">
        <v>1.6174569000000001</v>
      </c>
      <c r="AA2" s="61">
        <v>16.187916000000001</v>
      </c>
      <c r="AB2" s="61">
        <v>1.8665742999999999</v>
      </c>
      <c r="AC2" s="61">
        <v>470.58</v>
      </c>
      <c r="AD2" s="61">
        <v>9.4603509999999993</v>
      </c>
      <c r="AE2" s="61">
        <v>2.7703661999999998</v>
      </c>
      <c r="AF2" s="61">
        <v>1.2378695</v>
      </c>
      <c r="AG2" s="61">
        <v>508.88990000000001</v>
      </c>
      <c r="AH2" s="61">
        <v>243.28859</v>
      </c>
      <c r="AI2" s="61">
        <v>265.60131999999999</v>
      </c>
      <c r="AJ2" s="61">
        <v>1157.5814</v>
      </c>
      <c r="AK2" s="61">
        <v>5033.3119999999999</v>
      </c>
      <c r="AL2" s="61">
        <v>183.15860000000001</v>
      </c>
      <c r="AM2" s="61">
        <v>2817.9353000000001</v>
      </c>
      <c r="AN2" s="61">
        <v>103.8631</v>
      </c>
      <c r="AO2" s="61">
        <v>14.099943</v>
      </c>
      <c r="AP2" s="61">
        <v>8.4193479999999994</v>
      </c>
      <c r="AQ2" s="61">
        <v>5.6805950000000003</v>
      </c>
      <c r="AR2" s="61">
        <v>11.686674999999999</v>
      </c>
      <c r="AS2" s="61">
        <v>650.60175000000004</v>
      </c>
      <c r="AT2" s="61">
        <v>1.7878620000000001E-2</v>
      </c>
      <c r="AU2" s="61">
        <v>2.3015469999999998</v>
      </c>
      <c r="AV2" s="61">
        <v>289.57961999999998</v>
      </c>
      <c r="AW2" s="61">
        <v>94.158646000000005</v>
      </c>
      <c r="AX2" s="61">
        <v>0.12605081000000001</v>
      </c>
      <c r="AY2" s="61">
        <v>1.6600136000000001</v>
      </c>
      <c r="AZ2" s="61">
        <v>366.72066999999998</v>
      </c>
      <c r="BA2" s="61">
        <v>41.996386999999999</v>
      </c>
      <c r="BB2" s="61">
        <v>13.9093</v>
      </c>
      <c r="BC2" s="61">
        <v>15.33314</v>
      </c>
      <c r="BD2" s="61">
        <v>12.746543000000001</v>
      </c>
      <c r="BE2" s="61">
        <v>0.80786663000000003</v>
      </c>
      <c r="BF2" s="61">
        <v>3.1756774999999999</v>
      </c>
      <c r="BG2" s="61">
        <v>6.9387240000000003E-3</v>
      </c>
      <c r="BH2" s="61">
        <v>3.4095090000000002E-2</v>
      </c>
      <c r="BI2" s="61">
        <v>2.5812112000000002E-2</v>
      </c>
      <c r="BJ2" s="61">
        <v>9.6104220000000004E-2</v>
      </c>
      <c r="BK2" s="61">
        <v>5.3374800000000001E-4</v>
      </c>
      <c r="BL2" s="61">
        <v>0.31242125999999998</v>
      </c>
      <c r="BM2" s="61">
        <v>3.3153980000000001</v>
      </c>
      <c r="BN2" s="61">
        <v>1.0033753000000001</v>
      </c>
      <c r="BO2" s="61">
        <v>50.685206999999998</v>
      </c>
      <c r="BP2" s="61">
        <v>8.5101230000000001</v>
      </c>
      <c r="BQ2" s="61">
        <v>16.40062</v>
      </c>
      <c r="BR2" s="61">
        <v>60.826236999999999</v>
      </c>
      <c r="BS2" s="61">
        <v>25.390771999999998</v>
      </c>
      <c r="BT2" s="61">
        <v>9.0858310000000007</v>
      </c>
      <c r="BU2" s="61">
        <v>6.9013749999999999E-2</v>
      </c>
      <c r="BV2" s="61">
        <v>5.1259383999999998E-2</v>
      </c>
      <c r="BW2" s="61">
        <v>0.63644814000000005</v>
      </c>
      <c r="BX2" s="61">
        <v>1.3219311</v>
      </c>
      <c r="BY2" s="61">
        <v>0.16143097000000001</v>
      </c>
      <c r="BZ2" s="61">
        <v>5.6467400000000004E-4</v>
      </c>
      <c r="CA2" s="61">
        <v>0.94113769999999997</v>
      </c>
      <c r="CB2" s="61">
        <v>2.2809050000000001E-2</v>
      </c>
      <c r="CC2" s="61">
        <v>0.29041509999999998</v>
      </c>
      <c r="CD2" s="61">
        <v>2.0982888000000002</v>
      </c>
      <c r="CE2" s="61">
        <v>4.6689913E-2</v>
      </c>
      <c r="CF2" s="61">
        <v>0.37594673000000001</v>
      </c>
      <c r="CG2" s="61">
        <v>9.9000000000000005E-7</v>
      </c>
      <c r="CH2" s="61">
        <v>6.8875246000000001E-2</v>
      </c>
      <c r="CI2" s="61">
        <v>1.27408225E-2</v>
      </c>
      <c r="CJ2" s="61">
        <v>4.3088179999999996</v>
      </c>
      <c r="CK2" s="61">
        <v>1.0772791E-2</v>
      </c>
      <c r="CL2" s="61">
        <v>0.88142914000000006</v>
      </c>
      <c r="CM2" s="61">
        <v>2.9913989999999999</v>
      </c>
      <c r="CN2" s="61">
        <v>2124.5592999999999</v>
      </c>
      <c r="CO2" s="61">
        <v>3671.7350000000001</v>
      </c>
      <c r="CP2" s="61">
        <v>2410.127</v>
      </c>
      <c r="CQ2" s="61">
        <v>863.01184000000001</v>
      </c>
      <c r="CR2" s="61">
        <v>413.6207</v>
      </c>
      <c r="CS2" s="61">
        <v>409.91446000000002</v>
      </c>
      <c r="CT2" s="61">
        <v>2069.0097999999998</v>
      </c>
      <c r="CU2" s="61">
        <v>1330.7465999999999</v>
      </c>
      <c r="CV2" s="61">
        <v>1261.6342999999999</v>
      </c>
      <c r="CW2" s="61">
        <v>1545.7726</v>
      </c>
      <c r="CX2" s="61">
        <v>414.94632000000001</v>
      </c>
      <c r="CY2" s="61">
        <v>2630.8586</v>
      </c>
      <c r="CZ2" s="61">
        <v>1447.6375</v>
      </c>
      <c r="DA2" s="61">
        <v>3058.4162999999999</v>
      </c>
      <c r="DB2" s="61">
        <v>2947.2878000000001</v>
      </c>
      <c r="DC2" s="61">
        <v>4321.0923000000003</v>
      </c>
      <c r="DD2" s="61">
        <v>7090.2974000000004</v>
      </c>
      <c r="DE2" s="61">
        <v>1756.4177</v>
      </c>
      <c r="DF2" s="61">
        <v>3281.2049999999999</v>
      </c>
      <c r="DG2" s="61">
        <v>1677.8252</v>
      </c>
      <c r="DH2" s="61">
        <v>102.62394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41.996386999999999</v>
      </c>
      <c r="B6">
        <f>BB2</f>
        <v>13.9093</v>
      </c>
      <c r="C6">
        <f>BC2</f>
        <v>15.33314</v>
      </c>
      <c r="D6">
        <f>BD2</f>
        <v>12.746543000000001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33711</v>
      </c>
      <c r="C2" s="56">
        <f ca="1">YEAR(TODAY())-YEAR(B2)+IF(TODAY()&gt;=DATE(YEAR(TODAY()),MONTH(B2),DAY(B2)),0,-1)</f>
        <v>29</v>
      </c>
      <c r="E2" s="52">
        <v>161.69999999999999</v>
      </c>
      <c r="F2" s="53" t="s">
        <v>275</v>
      </c>
      <c r="G2" s="52">
        <v>53.6</v>
      </c>
      <c r="H2" s="51" t="s">
        <v>40</v>
      </c>
      <c r="I2" s="72">
        <f>ROUND(G3/E3^2,1)</f>
        <v>20.5</v>
      </c>
    </row>
    <row r="3" spans="1:9" x14ac:dyDescent="0.3">
      <c r="E3" s="51">
        <f>E2/100</f>
        <v>1.617</v>
      </c>
      <c r="F3" s="51" t="s">
        <v>39</v>
      </c>
      <c r="G3" s="51">
        <f>G2</f>
        <v>53.6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고기쁨, ID : H1900680)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16:22:43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29</v>
      </c>
      <c r="G12" s="137"/>
      <c r="H12" s="137"/>
      <c r="I12" s="137"/>
      <c r="K12" s="128">
        <f>'개인정보 및 신체계측 입력'!E2</f>
        <v>161.69999999999999</v>
      </c>
      <c r="L12" s="129"/>
      <c r="M12" s="122">
        <f>'개인정보 및 신체계측 입력'!G2</f>
        <v>53.6</v>
      </c>
      <c r="N12" s="123"/>
      <c r="O12" s="118" t="s">
        <v>270</v>
      </c>
      <c r="P12" s="112"/>
      <c r="Q12" s="115">
        <f>'개인정보 및 신체계측 입력'!I2</f>
        <v>20.5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고기쁨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63.462000000000003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14.468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22.068999999999999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13.3</v>
      </c>
      <c r="L72" s="36" t="s">
        <v>52</v>
      </c>
      <c r="M72" s="36">
        <f>ROUND('DRIs DATA'!K8,1)</f>
        <v>6.7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73.84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154.61000000000001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69.58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124.44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63.61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335.55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141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2021-09-01T04:08:50Z</dcterms:modified>
</cp:coreProperties>
</file>