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<sst xmlns="http://schemas.openxmlformats.org/spreadsheetml/2006/main" count="692" uniqueCount="337">
  <si>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</si>
  <si>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</si>
  <si>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</si>
  <si>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</si>
  <si>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</si>
  <si>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</si>
  <si>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</si>
  <si>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</si>
  <si>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</si>
  <si>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</si>
  <si>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</si>
  <si>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</si>
  <si>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</si>
  <si>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</si>
  <si>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</si>
  <si>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</si>
  <si>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</si>
  <si>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</si>
  <si>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</si>
  <si>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</si>
  <si>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</si>
  <si>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</si>
  <si>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</si>
  <si>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</si>
  <si>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</si>
  <si>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</si>
  <si>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</si>
  <si>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</si>
  <si>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</si>
  <si>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</si>
  <si>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</si>
  <si>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</si>
  <si>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</si>
  <si>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</si>
  <si>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</si>
  <si>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</si>
  <si>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</si>
  <si>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</si>
  <si>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</si>
  <si>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</si>
  <si>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</si>
  <si>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</si>
  <si>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</si>
  <si>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</si>
  <si>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</si>
  <si>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</si>
  <si>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</si>
  <si>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</si>
  <si>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</si>
  <si>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</si>
  <si>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</si>
  <si>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</si>
  <si>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</si>
  <si>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</si>
  <si>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</si>
  <si>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</si>
  <si>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</si>
  <si>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</si>
  <si>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</si>
  <si>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</si>
  <si>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</si>
  <si>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</si>
  <si>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</si>
  <si>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</si>
  <si>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</si>
  <si>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</si>
  <si>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</si>
  <si>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</si>
  <si>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</si>
  <si>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</si>
  <si>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</si>
  <si>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</si>
  <si>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</si>
  <si>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</si>
  <si>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</si>
  <si>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</si>
  <si>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</si>
  <si>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</si>
  <si>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</si>
  <si>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</si>
  <si>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</si>
  <si>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</si>
  <si>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</si>
  <si>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</si>
  <si>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</si>
  <si>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</si>
  <si>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</si>
  <si>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</si>
  <si>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</si>
  <si>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</si>
  <si>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</si>
  <si>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</si>
  <si>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</si>
  <si>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</si>
  <si>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</si>
  <si>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</si>
  <si>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</si>
  <si>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</si>
  <si>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</si>
  <si>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</si>
  <si>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</si>
  <si>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</si>
  <si>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</si>
  <si>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</si>
  <si>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</si>
  <si>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</si>
  <si>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</si>
  <si>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</si>
  <si>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</si>
  <si>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</si>
  <si>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</si>
  <si>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</si>
  <si>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</si>
  <si>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</si>
  <si>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</si>
  <si>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</si>
  <si>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</si>
  <si>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</si>
  <si>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</si>
  <si>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</si>
  <si>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</si>
  <si>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</si>
  <si>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</si>
  <si>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</si>
  <si>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</si>
  <si>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</si>
  <si>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</si>
  <si>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</si>
  <si>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</si>
  <si>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</si>
  <si>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</si>
  <si>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</si>
  <si>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</si>
  <si>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</si>
  <si>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</si>
  <si>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</si>
  <si>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</si>
  <si>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</si>
  <si>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</si>
  <si>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</si>
  <si>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</si>
  <si>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</si>
  <si>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</si>
  <si>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</si>
  <si>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</si>
  <si>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</si>
  <si>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</si>
  <si>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</si>
  <si>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</si>
  <si>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</si>
  <si>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</si>
  <si>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</si>
  <si>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</si>
  <si>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</si>
  <si>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</si>
  <si>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</si>
  <si>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</si>
  <si>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</si>
  <si>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</si>
  <si>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</si>
  <si>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</si>
  <si>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</si>
  <si>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</si>
  <si>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</si>
  <si>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</si>
  <si>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</si>
  <si>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</si>
  <si>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</si>
  <si>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</si>
  <si>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</si>
  <si>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</si>
  <si>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</si>
  <si>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</si>
  <si>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</si>
  <si>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</si>
  <si>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</si>
  <si>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</si>
  <si>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</si>
  <si>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</si>
  <si>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</si>
  <si>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</si>
  <si>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</si>
  <si>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</si>
  <si>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</si>
  <si>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</si>
  <si>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</si>
  <si>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</si>
  <si>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</si>
  <si>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</si>
  <si>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</si>
  <si>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</si>
  <si>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</si>
  <si>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</si>
  <si>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</si>
  <si>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</si>
  <si>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</si>
  <si>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</si>
  <si>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</si>
  <si>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</si>
  <si>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</si>
  <si>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</si>
  <si>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</si>
  <si>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</si>
  <si>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</si>
  <si>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</si>
  <si>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</si>
  <si>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</si>
  <si>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</si>
  <si>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</si>
  <si>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</si>
  <si>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</si>
  <si>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</si>
  <si>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</si>
  <si>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</si>
  <si>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</si>
  <si>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</si>
  <si>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</si>
  <si>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</si>
  <si>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</si>
  <si>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</si>
  <si>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</si>
  <si>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</si>
  <si>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</si>
  <si>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</si>
  <si>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</si>
  <si>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</si>
  <si>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</si>
  <si>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</si>
  <si>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</si>
  <si>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</si>
  <si>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</si>
  <si>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</si>
  <si>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</si>
  <si>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</si>
  <si>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</si>
  <si>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</si>
  <si>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</si>
  <si>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</si>
  <si>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</si>
  <si>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</si>
  <si>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</si>
  <si>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</si>
  <si>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</si>
  <si>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</si>
  <si>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</si>
  <si>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</si>
  <si>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</si>
  <si>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</si>
  <si>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</si>
  <si>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</si>
  <si>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</si>
  <si>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</si>
  <si>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</si>
  <si>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</si>
  <si>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</si>
  <si>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</si>
  <si>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</si>
  <si>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</si>
  <si>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</si>
  <si>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</si>
  <si>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</si>
  <si>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</si>
  <si>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</si>
  <si>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</si>
  <si>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</si>
  <si>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</si>
  <si>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</si>
  <si>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</si>
  <si>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</si>
  <si>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</si>
  <si>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</si>
  <si>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</si>
  <si>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</si>
  <si>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</si>
  <si>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</si>
  <si>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</si>
  <si>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</si>
  <si>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</si>
  <si>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</si>
  <si>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</si>
  <si>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</si>
  <si>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</si>
  <si>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</si>
  <si>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</si>
  <si>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</si>
  <si>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</si>
  <si>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</si>
  <si>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</si>
  <si>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</si>
  <si>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</si>
  <si>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</si>
  <si>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</si>
  <si>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</si>
  <si>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</si>
  <si>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</si>
  <si>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</si>
  <si>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</si>
  <si>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</si>
  <si>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</si>
  <si>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</si>
  <si>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</si>
  <si>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</si>
  <si>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</si>
  <si>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</si>
  <si>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</si>
  <si>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</si>
  <si>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</si>
  <si>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</si>
  <si>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</si>
  <si>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</si>
  <si>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</si>
  <si>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</si>
  <si>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</si>
  <si>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</si>
  <si>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</si>
  <si>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</si>
  <si>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</si>
  <si>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</si>
  <si>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</si>
  <si>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</si>
  <si>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</si>
  <si>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</si>
  <si>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</si>
  <si>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</si>
  <si>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</si>
  <si>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</si>
  <si>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</si>
  <si>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</si>
  <si>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</si>
  <si>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</si>
  <si>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</si>
  <si>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</si>
  <si>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</si>
  <si>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배남순, ID : H1900684)</t>
  </si>
  <si>
    <t>2021년 08월 31일 16:28:21</t>
  </si>
  <si>
    <t>H1900684</t>
  </si>
  <si>
    <t>배남순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</si>
</sst>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34.68439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1.0750710999999999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2.7919066999999999E-2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645.70263999999997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1965.5442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71.907646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68.303566000000004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6.1595316000000002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848.4588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9.1909660000000004E-2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2.5411972999999999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17.372627000000001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28.726862000000001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42.215896999999998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11.077</c:v>
                </c:pt>
                <c:pt idx="1">
                  <c:v>8.5869999999999997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3.9992103999999999</c:v>
                </c:pt>
                <c:pt idx="1">
                  <c:v>4.7924175</c:v>
                </c:pt>
                <c:pt idx="2">
                  <c:v>4.5075884000000004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473.21442000000002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11.446337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79.001000000000005</c:v>
                </c:pt>
                <c:pt idx="1">
                  <c:v>7.1870000000000003</c:v>
                </c:pt>
                <c:pt idx="2">
                  <c:v>13.811999999999999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1094.7048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79.800070000000005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323.524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0.45668429999999999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5426.5079999999998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8.6768940000000008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0.91460949999999996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273.75322999999997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0.8404142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9.9651300000000003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0.91460949999999996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409.77246000000002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1.208712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배남순, ID : H1900684)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16:28:21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1094.7048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34.68439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17.372627000000001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79.001000000000005</v>
      </c>
      <c r="G8" s="59">
        <f>'DRIs DATA 입력'!G8</f>
        <v>7.1870000000000003</v>
      </c>
      <c r="H8" s="59">
        <f>'DRIs DATA 입력'!H8</f>
        <v>13.811999999999999</v>
      </c>
      <c r="I8" s="46"/>
      <c r="J8" s="59" t="s">
        <v>215</v>
      </c>
      <c r="K8" s="59">
        <f>'DRIs DATA 입력'!K8</f>
        <v>11.077</v>
      </c>
      <c r="L8" s="59">
        <f>'DRIs DATA 입력'!L8</f>
        <v>8.5869999999999997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473.21442000000002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11.446337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0.45668429999999999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273.75322999999997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79.800070000000005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1.1438538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0.8404142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9.9651300000000003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0.91460949999999996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409.77246000000002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1.208712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1.0750710999999999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2.7919066999999999E-2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323.524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645.70263999999997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5426.5079999999998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1965.5442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71.907646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68.303566000000004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8.6768940000000008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6.1595316000000002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848.4588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9.1909660000000004E-2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2.5411972999999999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28.726862000000001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42.215896999999998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1094.7048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34.68439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17.372627000000001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79.001000000000005</v>
      </c>
      <c r="G8" s="65">
        <v>7.1870000000000003</v>
      </c>
      <c r="H8" s="65">
        <v>13.811999999999999</v>
      </c>
      <c r="J8" s="65" t="s">
        <v>309</v>
      </c>
      <c r="K8" s="65">
        <v>11.077</v>
      </c>
      <c r="L8" s="65">
        <v>8.5869999999999997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473.21442000000002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11.446337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0.45668429999999999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273.75322999999997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79.800070000000005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1.1438538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0.8404142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9.9651300000000003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0.91460949999999996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409.77246000000002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1.208712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1.0750710999999999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2.7919066999999999E-2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323.524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645.70263999999997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5426.5079999999998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1965.5442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71.907646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68.303566000000004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8.6768940000000008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6.1595316000000002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848.4588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9.1909660000000004E-2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2.5411972999999999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28.726862000000001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42.215896999999998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8" sqref="E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57</v>
      </c>
      <c r="E2" s="61">
        <v>1094.7048</v>
      </c>
      <c r="F2" s="61">
        <v>198.38473999999999</v>
      </c>
      <c r="G2" s="61">
        <v>18.048569000000001</v>
      </c>
      <c r="H2" s="61">
        <v>9.9114749999999994</v>
      </c>
      <c r="I2" s="61">
        <v>8.1370939999999994</v>
      </c>
      <c r="J2" s="61">
        <v>34.68439</v>
      </c>
      <c r="K2" s="61">
        <v>24.135033</v>
      </c>
      <c r="L2" s="61">
        <v>10.549357000000001</v>
      </c>
      <c r="M2" s="61">
        <v>17.372627000000001</v>
      </c>
      <c r="N2" s="61">
        <v>1.1677135000000001</v>
      </c>
      <c r="O2" s="61">
        <v>9.6482299999999999</v>
      </c>
      <c r="P2" s="61">
        <v>446.28109999999998</v>
      </c>
      <c r="Q2" s="61">
        <v>20.656238999999999</v>
      </c>
      <c r="R2" s="61">
        <v>473.21442000000002</v>
      </c>
      <c r="S2" s="61">
        <v>28.612175000000001</v>
      </c>
      <c r="T2" s="61">
        <v>5335.2269999999999</v>
      </c>
      <c r="U2" s="61">
        <v>0.45668429999999999</v>
      </c>
      <c r="V2" s="61">
        <v>11.446337</v>
      </c>
      <c r="W2" s="61">
        <v>273.75322999999997</v>
      </c>
      <c r="X2" s="61">
        <v>79.800070000000005</v>
      </c>
      <c r="Y2" s="61">
        <v>1.1438538</v>
      </c>
      <c r="Z2" s="61">
        <v>0.8404142</v>
      </c>
      <c r="AA2" s="61">
        <v>9.9651300000000003</v>
      </c>
      <c r="AB2" s="61">
        <v>0.91460949999999996</v>
      </c>
      <c r="AC2" s="61">
        <v>409.77246000000002</v>
      </c>
      <c r="AD2" s="61">
        <v>1.208712</v>
      </c>
      <c r="AE2" s="61">
        <v>1.0750710999999999</v>
      </c>
      <c r="AF2" s="61">
        <v>2.7919066999999999E-2</v>
      </c>
      <c r="AG2" s="61">
        <v>323.524</v>
      </c>
      <c r="AH2" s="61">
        <v>249.81163000000001</v>
      </c>
      <c r="AI2" s="61">
        <v>73.712370000000007</v>
      </c>
      <c r="AJ2" s="61">
        <v>645.70263999999997</v>
      </c>
      <c r="AK2" s="61">
        <v>5426.5079999999998</v>
      </c>
      <c r="AL2" s="61">
        <v>71.907646</v>
      </c>
      <c r="AM2" s="61">
        <v>1965.5442</v>
      </c>
      <c r="AN2" s="61">
        <v>68.303566000000004</v>
      </c>
      <c r="AO2" s="61">
        <v>8.6768940000000008</v>
      </c>
      <c r="AP2" s="61">
        <v>7.3132159999999997</v>
      </c>
      <c r="AQ2" s="61">
        <v>1.3636782000000001</v>
      </c>
      <c r="AR2" s="61">
        <v>6.1595316000000002</v>
      </c>
      <c r="AS2" s="61">
        <v>848.4588</v>
      </c>
      <c r="AT2" s="61">
        <v>9.1909660000000004E-2</v>
      </c>
      <c r="AU2" s="61">
        <v>2.5411972999999999</v>
      </c>
      <c r="AV2" s="61">
        <v>28.726862000000001</v>
      </c>
      <c r="AW2" s="61">
        <v>42.215896999999998</v>
      </c>
      <c r="AX2" s="61">
        <v>0.25883898</v>
      </c>
      <c r="AY2" s="61">
        <v>0.48457613999999999</v>
      </c>
      <c r="AZ2" s="61">
        <v>107.63914</v>
      </c>
      <c r="BA2" s="61">
        <v>13.299675000000001</v>
      </c>
      <c r="BB2" s="61">
        <v>3.9992103999999999</v>
      </c>
      <c r="BC2" s="61">
        <v>4.7924175</v>
      </c>
      <c r="BD2" s="61">
        <v>4.5075884000000004</v>
      </c>
      <c r="BE2" s="61">
        <v>0.25585023000000001</v>
      </c>
      <c r="BF2" s="61">
        <v>1.7305552</v>
      </c>
      <c r="BG2" s="61">
        <v>0</v>
      </c>
      <c r="BH2" s="61">
        <v>2.2317240999999999E-5</v>
      </c>
      <c r="BI2" s="61">
        <v>1.2654469000000001E-4</v>
      </c>
      <c r="BJ2" s="61">
        <v>1.1916964E-2</v>
      </c>
      <c r="BK2" s="61">
        <v>0</v>
      </c>
      <c r="BL2" s="61">
        <v>0.25268507000000001</v>
      </c>
      <c r="BM2" s="61">
        <v>3.0678969999999999</v>
      </c>
      <c r="BN2" s="61">
        <v>1.1018481</v>
      </c>
      <c r="BO2" s="61">
        <v>49.121913999999997</v>
      </c>
      <c r="BP2" s="61">
        <v>9.7308000000000003</v>
      </c>
      <c r="BQ2" s="61">
        <v>16.284911999999998</v>
      </c>
      <c r="BR2" s="61">
        <v>55.423217999999999</v>
      </c>
      <c r="BS2" s="61">
        <v>10.03003</v>
      </c>
      <c r="BT2" s="61">
        <v>13.239652</v>
      </c>
      <c r="BU2" s="61">
        <v>1.4169879000000001E-3</v>
      </c>
      <c r="BV2" s="61">
        <v>1.0602841999999999E-3</v>
      </c>
      <c r="BW2" s="61">
        <v>0.83161300000000005</v>
      </c>
      <c r="BX2" s="61">
        <v>0.80303155999999998</v>
      </c>
      <c r="BY2" s="61">
        <v>4.4513717000000001E-2</v>
      </c>
      <c r="BZ2" s="61">
        <v>2.0117755E-4</v>
      </c>
      <c r="CA2" s="61">
        <v>0.33554699999999998</v>
      </c>
      <c r="CB2" s="61">
        <v>3.1735512000000002E-4</v>
      </c>
      <c r="CC2" s="61">
        <v>2.8336553E-2</v>
      </c>
      <c r="CD2" s="61">
        <v>9.7881204999999999E-2</v>
      </c>
      <c r="CE2" s="61">
        <v>1.1877379E-2</v>
      </c>
      <c r="CF2" s="61">
        <v>6.9598180000000004E-3</v>
      </c>
      <c r="CG2" s="61">
        <v>0</v>
      </c>
      <c r="CH2" s="61">
        <v>5.9981549999999998E-3</v>
      </c>
      <c r="CI2" s="61">
        <v>6.3703726000000002E-3</v>
      </c>
      <c r="CJ2" s="61">
        <v>0.22675635999999999</v>
      </c>
      <c r="CK2" s="61">
        <v>3.3971790000000002E-3</v>
      </c>
      <c r="CL2" s="61">
        <v>0.15842938000000001</v>
      </c>
      <c r="CM2" s="61">
        <v>2.8346477000000001</v>
      </c>
      <c r="CN2" s="61">
        <v>1084.788</v>
      </c>
      <c r="CO2" s="61">
        <v>1868.9574</v>
      </c>
      <c r="CP2" s="61">
        <v>769.84014999999999</v>
      </c>
      <c r="CQ2" s="61">
        <v>351.21170000000001</v>
      </c>
      <c r="CR2" s="61">
        <v>209.59993</v>
      </c>
      <c r="CS2" s="61">
        <v>257.47014999999999</v>
      </c>
      <c r="CT2" s="61">
        <v>1085.4735000000001</v>
      </c>
      <c r="CU2" s="61">
        <v>515.85630000000003</v>
      </c>
      <c r="CV2" s="61">
        <v>863.5548</v>
      </c>
      <c r="CW2" s="61">
        <v>573.44600000000003</v>
      </c>
      <c r="CX2" s="61">
        <v>188.49665999999999</v>
      </c>
      <c r="CY2" s="61">
        <v>1547.8496</v>
      </c>
      <c r="CZ2" s="61">
        <v>649.75103999999999</v>
      </c>
      <c r="DA2" s="61">
        <v>1555.9912999999999</v>
      </c>
      <c r="DB2" s="61">
        <v>1753.2952</v>
      </c>
      <c r="DC2" s="61">
        <v>2015.3961999999999</v>
      </c>
      <c r="DD2" s="61">
        <v>3139.0798</v>
      </c>
      <c r="DE2" s="61">
        <v>640.60846000000004</v>
      </c>
      <c r="DF2" s="61">
        <v>2016.78</v>
      </c>
      <c r="DG2" s="61">
        <v>689.40967000000001</v>
      </c>
      <c r="DH2" s="61">
        <v>7.9248557000000002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13.299675000000001</v>
      </c>
      <c r="B6">
        <f>BB2</f>
        <v>3.9992103999999999</v>
      </c>
      <c r="C6">
        <f>BC2</f>
        <v>4.7924175</v>
      </c>
      <c r="D6">
        <f>BD2</f>
        <v>4.5075884000000004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7" sqref="L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23214</v>
      </c>
      <c r="C2" s="56">
        <f ca="1">YEAR(TODAY())-YEAR(B2)+IF(TODAY()&gt;=DATE(YEAR(TODAY()),MONTH(B2),DAY(B2)),0,-1)</f>
        <v>58</v>
      </c>
      <c r="E2" s="52">
        <v>153.1</v>
      </c>
      <c r="F2" s="53" t="s">
        <v>275</v>
      </c>
      <c r="G2" s="52">
        <v>45</v>
      </c>
      <c r="H2" s="51" t="s">
        <v>40</v>
      </c>
      <c r="I2" s="72">
        <f>ROUND(G3/E3^2,1)</f>
        <v>19.2</v>
      </c>
    </row>
    <row r="3" spans="1:9" x14ac:dyDescent="0.3">
      <c r="E3" s="51">
        <f>E2/100</f>
        <v>1.5309999999999999</v>
      </c>
      <c r="F3" s="51" t="s">
        <v>39</v>
      </c>
      <c r="G3" s="51">
        <f>G2</f>
        <v>45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배남순, ID : H1900684)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16:28:21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153.1</v>
      </c>
      <c r="L12" s="129"/>
      <c r="M12" s="122">
        <f>'개인정보 및 신체계측 입력'!G2</f>
        <v>45</v>
      </c>
      <c r="N12" s="123"/>
      <c r="O12" s="118" t="s">
        <v>270</v>
      </c>
      <c r="P12" s="112"/>
      <c r="Q12" s="115">
        <f>'개인정보 및 신체계측 입력'!I2</f>
        <v>19.2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배남순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79.001000000000005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7.1870000000000003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13.811999999999999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8.6</v>
      </c>
      <c r="L72" s="36" t="s">
        <v>52</v>
      </c>
      <c r="M72" s="36">
        <f>ROUND('DRIs DATA'!K8,1)</f>
        <v>11.1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63.1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95.39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79.8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60.97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40.44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361.77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86.77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2021-09-01T04:13:00Z</dcterms:modified>
</cp:coreProperties>
</file>