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<sst xmlns="http://schemas.openxmlformats.org/spreadsheetml/2006/main" count="692" uniqueCount="337">
  <si>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</si>
  <si>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</si>
  <si>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</si>
  <si>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</si>
  <si>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</si>
  <si>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</si>
  <si>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</si>
  <si>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</si>
  <si>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</si>
  <si>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</si>
  <si>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</si>
  <si>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</si>
  <si>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</si>
  <si>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</si>
  <si>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</si>
  <si>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</si>
  <si>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</si>
  <si>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</si>
  <si>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</si>
  <si>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</si>
  <si>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</si>
  <si>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</si>
  <si>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</si>
  <si>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</si>
  <si>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</si>
  <si>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</si>
  <si>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</si>
  <si>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</si>
  <si>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</si>
  <si>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</si>
  <si>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</si>
  <si>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</si>
  <si>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</si>
  <si>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</si>
  <si>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</si>
  <si>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</si>
  <si>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</si>
  <si>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</si>
  <si>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</si>
  <si>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</si>
  <si>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</si>
  <si>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</si>
  <si>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</si>
  <si>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</si>
  <si>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</si>
  <si>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</si>
  <si>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</si>
  <si>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</si>
  <si>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</si>
  <si>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</si>
  <si>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</si>
  <si>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</si>
  <si>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</si>
  <si>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</si>
  <si>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</si>
  <si>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</si>
  <si>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</si>
  <si>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</si>
  <si>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</si>
  <si>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</si>
  <si>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</si>
  <si>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</si>
  <si>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</si>
  <si>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</si>
  <si>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</si>
  <si>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</si>
  <si>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</si>
  <si>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</si>
  <si>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</si>
  <si>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</si>
  <si>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</si>
  <si>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</si>
  <si>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</si>
  <si>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</si>
  <si>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</si>
  <si>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</si>
  <si>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</si>
  <si>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</si>
  <si>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</si>
  <si>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</si>
  <si>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</si>
  <si>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</si>
  <si>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</si>
  <si>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</si>
  <si>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</si>
  <si>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</si>
  <si>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</si>
  <si>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</si>
  <si>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</si>
  <si>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</si>
  <si>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</si>
  <si>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</si>
  <si>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</si>
  <si>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</si>
  <si>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</si>
  <si>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</si>
  <si>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</si>
  <si>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</si>
  <si>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</si>
  <si>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</si>
  <si>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</si>
  <si>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</si>
  <si>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</si>
  <si>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</si>
  <si>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</si>
  <si>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</si>
  <si>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</si>
  <si>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</si>
  <si>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</si>
  <si>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</si>
  <si>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</si>
  <si>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</si>
  <si>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</si>
  <si>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</si>
  <si>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</si>
  <si>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</si>
  <si>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</si>
  <si>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</si>
  <si>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</si>
  <si>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</si>
  <si>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</si>
  <si>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</si>
  <si>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</si>
  <si>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</si>
  <si>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</si>
  <si>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</si>
  <si>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</si>
  <si>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</si>
  <si>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</si>
  <si>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</si>
  <si>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</si>
  <si>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</si>
  <si>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</si>
  <si>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</si>
  <si>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</si>
  <si>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</si>
  <si>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</si>
  <si>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</si>
  <si>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</si>
  <si>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</si>
  <si>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</si>
  <si>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</si>
  <si>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</si>
  <si>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</si>
  <si>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</si>
  <si>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</si>
  <si>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</si>
  <si>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</si>
  <si>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</si>
  <si>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</si>
  <si>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</si>
  <si>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</si>
  <si>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</si>
  <si>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</si>
  <si>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</si>
  <si>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</si>
  <si>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</si>
  <si>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</si>
  <si>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</si>
  <si>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</si>
  <si>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</si>
  <si>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</si>
  <si>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</si>
  <si>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</si>
  <si>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</si>
  <si>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</si>
  <si>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</si>
  <si>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</si>
  <si>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</si>
  <si>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</si>
  <si>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</si>
  <si>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</si>
  <si>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</si>
  <si>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</si>
  <si>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</si>
  <si>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</si>
  <si>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</si>
  <si>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</si>
  <si>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</si>
  <si>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</si>
  <si>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</si>
  <si>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</si>
  <si>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</si>
  <si>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</si>
  <si>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</si>
  <si>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</si>
  <si>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</si>
  <si>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</si>
  <si>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</si>
  <si>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</si>
  <si>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</si>
  <si>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</si>
  <si>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</si>
  <si>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</si>
  <si>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</si>
  <si>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</si>
  <si>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</si>
  <si>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</si>
  <si>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</si>
  <si>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</si>
  <si>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</si>
  <si>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</si>
  <si>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</si>
  <si>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</si>
  <si>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</si>
  <si>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</si>
  <si>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</si>
  <si>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</si>
  <si>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</si>
  <si>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</si>
  <si>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</si>
  <si>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</si>
  <si>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</si>
  <si>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</si>
  <si>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</si>
  <si>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</si>
  <si>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</si>
  <si>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</si>
  <si>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</si>
  <si>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</si>
  <si>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</si>
  <si>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</si>
  <si>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</si>
  <si>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</si>
  <si>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</si>
  <si>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</si>
  <si>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</si>
  <si>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</si>
  <si>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</si>
  <si>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</si>
  <si>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</si>
  <si>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</si>
  <si>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</si>
  <si>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</si>
  <si>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</si>
  <si>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</si>
  <si>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</si>
  <si>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</si>
  <si>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</si>
  <si>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</si>
  <si>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</si>
  <si>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</si>
  <si>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</si>
  <si>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</si>
  <si>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</si>
  <si>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</si>
  <si>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</si>
  <si>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</si>
  <si>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</si>
  <si>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</si>
  <si>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</si>
  <si>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</si>
  <si>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</si>
  <si>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</si>
  <si>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</si>
  <si>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</si>
  <si>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</si>
  <si>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</si>
  <si>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</si>
  <si>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</si>
  <si>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</si>
  <si>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</si>
  <si>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</si>
  <si>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</si>
  <si>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</si>
  <si>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</si>
  <si>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</si>
  <si>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</si>
  <si>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</si>
  <si>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</si>
  <si>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</si>
  <si>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</si>
  <si>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</si>
  <si>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</si>
  <si>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</si>
  <si>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</si>
  <si>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</si>
  <si>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</si>
  <si>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</si>
  <si>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</si>
  <si>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</si>
  <si>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</si>
  <si>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</si>
  <si>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</si>
  <si>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</si>
  <si>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</si>
  <si>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</si>
  <si>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</si>
  <si>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</si>
  <si>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</si>
  <si>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</si>
  <si>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</si>
  <si>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</si>
  <si>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</si>
  <si>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</si>
  <si>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</si>
  <si>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</si>
  <si>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</si>
  <si>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</si>
  <si>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</si>
  <si>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</si>
  <si>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</si>
  <si>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</si>
  <si>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</si>
  <si>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</si>
  <si>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</si>
  <si>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</si>
  <si>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</si>
  <si>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</si>
  <si>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</si>
  <si>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</si>
  <si>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</si>
  <si>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</si>
  <si>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</si>
  <si>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</si>
  <si>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</si>
  <si>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</si>
  <si>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</si>
  <si>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</si>
  <si>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</si>
  <si>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</si>
  <si>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</si>
  <si>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</si>
  <si>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</si>
  <si>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</si>
  <si>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</si>
  <si>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</si>
  <si>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</si>
  <si>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</si>
  <si>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</si>
  <si>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</si>
  <si>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</si>
  <si>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F</t>
  </si>
  <si>
    <t>(설문지 : FFQ 95문항 설문지, 사용자 : 안경숙, ID : H1900685)</t>
  </si>
  <si>
    <t>2021년 08월 31일 16:29:33</t>
  </si>
  <si>
    <t>H1900685</t>
  </si>
  <si>
    <t>안경숙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</si>
</sst>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43.755209999999998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2.4917549999999999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9.8803160000000005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906.25289999999995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3496.1086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67.874695000000003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155.8185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7.265898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817.70270000000005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1.3296616000000001E-2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3.2156807999999999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28.790652999999999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66.65701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49.900416999999997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8.7889999999999997</c:v>
                </c:pt>
                <c:pt idx="1">
                  <c:v>9.2279999999999998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9.1533149999999992</c:v>
                </c:pt>
                <c:pt idx="1">
                  <c:v>16.347767000000001</c:v>
                </c:pt>
                <c:pt idx="2">
                  <c:v>13.920773000000001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542.21759999999995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19.684398999999999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76.872</c:v>
                </c:pt>
                <c:pt idx="1">
                  <c:v>10.742000000000001</c:v>
                </c:pt>
                <c:pt idx="2">
                  <c:v>12.385999999999999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1570.7953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233.90923000000001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356.69666000000001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2.5017521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4206.1895000000004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12.061984000000001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1.8731095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205.93991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1.1997811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14.299136000000001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1.8731095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545.81740000000002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4.1260649999999996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안경숙, ID : H1900685)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16:29:33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1570.7953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43.755209999999998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28.790652999999999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76.872</v>
      </c>
      <c r="G8" s="59">
        <f>'DRIs DATA 입력'!G8</f>
        <v>10.742000000000001</v>
      </c>
      <c r="H8" s="59">
        <f>'DRIs DATA 입력'!H8</f>
        <v>12.385999999999999</v>
      </c>
      <c r="I8" s="46"/>
      <c r="J8" s="59" t="s">
        <v>215</v>
      </c>
      <c r="K8" s="59">
        <f>'DRIs DATA 입력'!K8</f>
        <v>8.7889999999999997</v>
      </c>
      <c r="L8" s="59">
        <f>'DRIs DATA 입력'!L8</f>
        <v>9.2279999999999998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542.21759999999995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19.684398999999999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2.5017521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205.93991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233.90923000000001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1.4149259999999999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1.1997811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14.299136000000001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1.8731095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545.81740000000002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4.1260649999999996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2.4917549999999999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9.8803160000000005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356.69666000000001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906.25289999999995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4206.1895000000004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3496.1086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67.874695000000003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155.8185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12.061984000000001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7.265898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817.70270000000005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1.3296616000000001E-2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3.2156807999999999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66.65701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49.900416999999997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7" sqref="I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305</v>
      </c>
      <c r="B1" s="61" t="s">
        <v>333</v>
      </c>
      <c r="G1" s="62" t="s">
        <v>306</v>
      </c>
      <c r="H1" s="61" t="s">
        <v>334</v>
      </c>
    </row>
    <row r="3" spans="1:27" x14ac:dyDescent="0.3">
      <c r="A3" s="71" t="s">
        <v>288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322</v>
      </c>
      <c r="F4" s="67"/>
      <c r="G4" s="67"/>
      <c r="H4" s="68"/>
      <c r="J4" s="66" t="s">
        <v>323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317</v>
      </c>
      <c r="E5" s="65"/>
      <c r="F5" s="65" t="s">
        <v>49</v>
      </c>
      <c r="G5" s="65" t="s">
        <v>290</v>
      </c>
      <c r="H5" s="65" t="s">
        <v>45</v>
      </c>
      <c r="J5" s="65"/>
      <c r="K5" s="65" t="s">
        <v>324</v>
      </c>
      <c r="L5" s="65" t="s">
        <v>291</v>
      </c>
      <c r="N5" s="65"/>
      <c r="O5" s="65" t="s">
        <v>292</v>
      </c>
      <c r="P5" s="65" t="s">
        <v>277</v>
      </c>
      <c r="Q5" s="65" t="s">
        <v>286</v>
      </c>
      <c r="R5" s="65" t="s">
        <v>307</v>
      </c>
      <c r="S5" s="65" t="s">
        <v>317</v>
      </c>
      <c r="U5" s="65"/>
      <c r="V5" s="65" t="s">
        <v>292</v>
      </c>
      <c r="W5" s="65" t="s">
        <v>277</v>
      </c>
      <c r="X5" s="65" t="s">
        <v>286</v>
      </c>
      <c r="Y5" s="65" t="s">
        <v>307</v>
      </c>
      <c r="Z5" s="65" t="s">
        <v>317</v>
      </c>
    </row>
    <row r="6" spans="1:27" x14ac:dyDescent="0.3">
      <c r="A6" s="65" t="s">
        <v>278</v>
      </c>
      <c r="B6" s="65">
        <v>1600</v>
      </c>
      <c r="C6" s="65">
        <v>1570.7953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308</v>
      </c>
      <c r="O6" s="65">
        <v>40</v>
      </c>
      <c r="P6" s="65">
        <v>45</v>
      </c>
      <c r="Q6" s="65">
        <v>0</v>
      </c>
      <c r="R6" s="65">
        <v>0</v>
      </c>
      <c r="S6" s="65">
        <v>43.755209999999998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28.790652999999999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309</v>
      </c>
      <c r="F8" s="65">
        <v>76.872</v>
      </c>
      <c r="G8" s="65">
        <v>10.742000000000001</v>
      </c>
      <c r="H8" s="65">
        <v>12.385999999999999</v>
      </c>
      <c r="J8" s="65" t="s">
        <v>309</v>
      </c>
      <c r="K8" s="65">
        <v>8.7889999999999997</v>
      </c>
      <c r="L8" s="65">
        <v>9.2279999999999998</v>
      </c>
    </row>
    <row r="13" spans="1:27" x14ac:dyDescent="0.3">
      <c r="A13" s="70" t="s">
        <v>310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311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292</v>
      </c>
      <c r="C15" s="65" t="s">
        <v>277</v>
      </c>
      <c r="D15" s="65" t="s">
        <v>286</v>
      </c>
      <c r="E15" s="65" t="s">
        <v>307</v>
      </c>
      <c r="F15" s="65" t="s">
        <v>317</v>
      </c>
      <c r="H15" s="65"/>
      <c r="I15" s="65" t="s">
        <v>292</v>
      </c>
      <c r="J15" s="65" t="s">
        <v>277</v>
      </c>
      <c r="K15" s="65" t="s">
        <v>286</v>
      </c>
      <c r="L15" s="65" t="s">
        <v>307</v>
      </c>
      <c r="M15" s="65" t="s">
        <v>317</v>
      </c>
      <c r="O15" s="65"/>
      <c r="P15" s="65" t="s">
        <v>292</v>
      </c>
      <c r="Q15" s="65" t="s">
        <v>277</v>
      </c>
      <c r="R15" s="65" t="s">
        <v>286</v>
      </c>
      <c r="S15" s="65" t="s">
        <v>307</v>
      </c>
      <c r="T15" s="65" t="s">
        <v>317</v>
      </c>
      <c r="V15" s="65"/>
      <c r="W15" s="65" t="s">
        <v>292</v>
      </c>
      <c r="X15" s="65" t="s">
        <v>277</v>
      </c>
      <c r="Y15" s="65" t="s">
        <v>286</v>
      </c>
      <c r="Z15" s="65" t="s">
        <v>307</v>
      </c>
      <c r="AA15" s="65" t="s">
        <v>317</v>
      </c>
    </row>
    <row r="16" spans="1:27" x14ac:dyDescent="0.3">
      <c r="A16" s="65" t="s">
        <v>312</v>
      </c>
      <c r="B16" s="65">
        <v>410</v>
      </c>
      <c r="C16" s="65">
        <v>550</v>
      </c>
      <c r="D16" s="65">
        <v>0</v>
      </c>
      <c r="E16" s="65">
        <v>3000</v>
      </c>
      <c r="F16" s="65">
        <v>542.21759999999995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19.684398999999999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2.5017521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205.93991</v>
      </c>
    </row>
    <row r="23" spans="1:62" x14ac:dyDescent="0.3">
      <c r="A23" s="70" t="s">
        <v>313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325</v>
      </c>
      <c r="B24" s="69"/>
      <c r="C24" s="69"/>
      <c r="D24" s="69"/>
      <c r="E24" s="69"/>
      <c r="F24" s="69"/>
      <c r="H24" s="69" t="s">
        <v>296</v>
      </c>
      <c r="I24" s="69"/>
      <c r="J24" s="69"/>
      <c r="K24" s="69"/>
      <c r="L24" s="69"/>
      <c r="M24" s="69"/>
      <c r="O24" s="69" t="s">
        <v>314</v>
      </c>
      <c r="P24" s="69"/>
      <c r="Q24" s="69"/>
      <c r="R24" s="69"/>
      <c r="S24" s="69"/>
      <c r="T24" s="69"/>
      <c r="V24" s="69" t="s">
        <v>326</v>
      </c>
      <c r="W24" s="69"/>
      <c r="X24" s="69"/>
      <c r="Y24" s="69"/>
      <c r="Z24" s="69"/>
      <c r="AA24" s="69"/>
      <c r="AC24" s="69" t="s">
        <v>315</v>
      </c>
      <c r="AD24" s="69"/>
      <c r="AE24" s="69"/>
      <c r="AF24" s="69"/>
      <c r="AG24" s="69"/>
      <c r="AH24" s="69"/>
      <c r="AJ24" s="69" t="s">
        <v>316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297</v>
      </c>
      <c r="AY24" s="69"/>
      <c r="AZ24" s="69"/>
      <c r="BA24" s="69"/>
      <c r="BB24" s="69"/>
      <c r="BC24" s="69"/>
      <c r="BE24" s="69" t="s">
        <v>298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292</v>
      </c>
      <c r="C25" s="65" t="s">
        <v>277</v>
      </c>
      <c r="D25" s="65" t="s">
        <v>286</v>
      </c>
      <c r="E25" s="65" t="s">
        <v>307</v>
      </c>
      <c r="F25" s="65" t="s">
        <v>317</v>
      </c>
      <c r="H25" s="65"/>
      <c r="I25" s="65" t="s">
        <v>292</v>
      </c>
      <c r="J25" s="65" t="s">
        <v>277</v>
      </c>
      <c r="K25" s="65" t="s">
        <v>286</v>
      </c>
      <c r="L25" s="65" t="s">
        <v>307</v>
      </c>
      <c r="M25" s="65" t="s">
        <v>317</v>
      </c>
      <c r="O25" s="65"/>
      <c r="P25" s="65" t="s">
        <v>292</v>
      </c>
      <c r="Q25" s="65" t="s">
        <v>277</v>
      </c>
      <c r="R25" s="65" t="s">
        <v>286</v>
      </c>
      <c r="S25" s="65" t="s">
        <v>307</v>
      </c>
      <c r="T25" s="65" t="s">
        <v>317</v>
      </c>
      <c r="V25" s="65"/>
      <c r="W25" s="65" t="s">
        <v>292</v>
      </c>
      <c r="X25" s="65" t="s">
        <v>277</v>
      </c>
      <c r="Y25" s="65" t="s">
        <v>286</v>
      </c>
      <c r="Z25" s="65" t="s">
        <v>307</v>
      </c>
      <c r="AA25" s="65" t="s">
        <v>317</v>
      </c>
      <c r="AC25" s="65"/>
      <c r="AD25" s="65" t="s">
        <v>292</v>
      </c>
      <c r="AE25" s="65" t="s">
        <v>277</v>
      </c>
      <c r="AF25" s="65" t="s">
        <v>286</v>
      </c>
      <c r="AG25" s="65" t="s">
        <v>307</v>
      </c>
      <c r="AH25" s="65" t="s">
        <v>317</v>
      </c>
      <c r="AJ25" s="65"/>
      <c r="AK25" s="65" t="s">
        <v>292</v>
      </c>
      <c r="AL25" s="65" t="s">
        <v>277</v>
      </c>
      <c r="AM25" s="65" t="s">
        <v>286</v>
      </c>
      <c r="AN25" s="65" t="s">
        <v>307</v>
      </c>
      <c r="AO25" s="65" t="s">
        <v>317</v>
      </c>
      <c r="AQ25" s="65"/>
      <c r="AR25" s="65" t="s">
        <v>292</v>
      </c>
      <c r="AS25" s="65" t="s">
        <v>277</v>
      </c>
      <c r="AT25" s="65" t="s">
        <v>286</v>
      </c>
      <c r="AU25" s="65" t="s">
        <v>307</v>
      </c>
      <c r="AV25" s="65" t="s">
        <v>317</v>
      </c>
      <c r="AX25" s="65"/>
      <c r="AY25" s="65" t="s">
        <v>292</v>
      </c>
      <c r="AZ25" s="65" t="s">
        <v>277</v>
      </c>
      <c r="BA25" s="65" t="s">
        <v>286</v>
      </c>
      <c r="BB25" s="65" t="s">
        <v>307</v>
      </c>
      <c r="BC25" s="65" t="s">
        <v>317</v>
      </c>
      <c r="BE25" s="65"/>
      <c r="BF25" s="65" t="s">
        <v>292</v>
      </c>
      <c r="BG25" s="65" t="s">
        <v>277</v>
      </c>
      <c r="BH25" s="65" t="s">
        <v>286</v>
      </c>
      <c r="BI25" s="65" t="s">
        <v>307</v>
      </c>
      <c r="BJ25" s="65" t="s">
        <v>317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233.90923000000001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1.4149259999999999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1.1997811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14.299136000000001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1.8731095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545.81740000000002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4.1260649999999996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2.4917549999999999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9.8803160000000005</v>
      </c>
    </row>
    <row r="33" spans="1:68" x14ac:dyDescent="0.3">
      <c r="A33" s="70" t="s">
        <v>299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328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318</v>
      </c>
      <c r="W34" s="69"/>
      <c r="X34" s="69"/>
      <c r="Y34" s="69"/>
      <c r="Z34" s="69"/>
      <c r="AA34" s="69"/>
      <c r="AC34" s="69" t="s">
        <v>300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292</v>
      </c>
      <c r="C35" s="65" t="s">
        <v>277</v>
      </c>
      <c r="D35" s="65" t="s">
        <v>286</v>
      </c>
      <c r="E35" s="65" t="s">
        <v>307</v>
      </c>
      <c r="F35" s="65" t="s">
        <v>317</v>
      </c>
      <c r="H35" s="65"/>
      <c r="I35" s="65" t="s">
        <v>292</v>
      </c>
      <c r="J35" s="65" t="s">
        <v>277</v>
      </c>
      <c r="K35" s="65" t="s">
        <v>286</v>
      </c>
      <c r="L35" s="65" t="s">
        <v>307</v>
      </c>
      <c r="M35" s="65" t="s">
        <v>317</v>
      </c>
      <c r="O35" s="65"/>
      <c r="P35" s="65" t="s">
        <v>292</v>
      </c>
      <c r="Q35" s="65" t="s">
        <v>277</v>
      </c>
      <c r="R35" s="65" t="s">
        <v>286</v>
      </c>
      <c r="S35" s="65" t="s">
        <v>307</v>
      </c>
      <c r="T35" s="65" t="s">
        <v>317</v>
      </c>
      <c r="V35" s="65"/>
      <c r="W35" s="65" t="s">
        <v>292</v>
      </c>
      <c r="X35" s="65" t="s">
        <v>277</v>
      </c>
      <c r="Y35" s="65" t="s">
        <v>286</v>
      </c>
      <c r="Z35" s="65" t="s">
        <v>307</v>
      </c>
      <c r="AA35" s="65" t="s">
        <v>317</v>
      </c>
      <c r="AC35" s="65"/>
      <c r="AD35" s="65" t="s">
        <v>292</v>
      </c>
      <c r="AE35" s="65" t="s">
        <v>277</v>
      </c>
      <c r="AF35" s="65" t="s">
        <v>286</v>
      </c>
      <c r="AG35" s="65" t="s">
        <v>307</v>
      </c>
      <c r="AH35" s="65" t="s">
        <v>317</v>
      </c>
      <c r="AJ35" s="65"/>
      <c r="AK35" s="65" t="s">
        <v>292</v>
      </c>
      <c r="AL35" s="65" t="s">
        <v>277</v>
      </c>
      <c r="AM35" s="65" t="s">
        <v>286</v>
      </c>
      <c r="AN35" s="65" t="s">
        <v>307</v>
      </c>
      <c r="AO35" s="65" t="s">
        <v>317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356.69666000000001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906.25289999999995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4206.1895000000004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3496.1086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67.874695000000003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155.8185</v>
      </c>
    </row>
    <row r="43" spans="1:68" x14ac:dyDescent="0.3">
      <c r="A43" s="70" t="s">
        <v>319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320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301</v>
      </c>
      <c r="P44" s="69"/>
      <c r="Q44" s="69"/>
      <c r="R44" s="69"/>
      <c r="S44" s="69"/>
      <c r="T44" s="69"/>
      <c r="V44" s="69" t="s">
        <v>302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329</v>
      </c>
      <c r="AK44" s="69"/>
      <c r="AL44" s="69"/>
      <c r="AM44" s="69"/>
      <c r="AN44" s="69"/>
      <c r="AO44" s="69"/>
      <c r="AQ44" s="69" t="s">
        <v>303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321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277</v>
      </c>
      <c r="D45" s="65" t="s">
        <v>286</v>
      </c>
      <c r="E45" s="65" t="s">
        <v>307</v>
      </c>
      <c r="F45" s="65" t="s">
        <v>317</v>
      </c>
      <c r="H45" s="65"/>
      <c r="I45" s="65" t="s">
        <v>292</v>
      </c>
      <c r="J45" s="65" t="s">
        <v>277</v>
      </c>
      <c r="K45" s="65" t="s">
        <v>286</v>
      </c>
      <c r="L45" s="65" t="s">
        <v>307</v>
      </c>
      <c r="M45" s="65" t="s">
        <v>317</v>
      </c>
      <c r="O45" s="65"/>
      <c r="P45" s="65" t="s">
        <v>292</v>
      </c>
      <c r="Q45" s="65" t="s">
        <v>277</v>
      </c>
      <c r="R45" s="65" t="s">
        <v>286</v>
      </c>
      <c r="S45" s="65" t="s">
        <v>307</v>
      </c>
      <c r="T45" s="65" t="s">
        <v>317</v>
      </c>
      <c r="V45" s="65"/>
      <c r="W45" s="65" t="s">
        <v>292</v>
      </c>
      <c r="X45" s="65" t="s">
        <v>277</v>
      </c>
      <c r="Y45" s="65" t="s">
        <v>286</v>
      </c>
      <c r="Z45" s="65" t="s">
        <v>307</v>
      </c>
      <c r="AA45" s="65" t="s">
        <v>317</v>
      </c>
      <c r="AC45" s="65"/>
      <c r="AD45" s="65" t="s">
        <v>292</v>
      </c>
      <c r="AE45" s="65" t="s">
        <v>277</v>
      </c>
      <c r="AF45" s="65" t="s">
        <v>286</v>
      </c>
      <c r="AG45" s="65" t="s">
        <v>307</v>
      </c>
      <c r="AH45" s="65" t="s">
        <v>317</v>
      </c>
      <c r="AJ45" s="65"/>
      <c r="AK45" s="65" t="s">
        <v>292</v>
      </c>
      <c r="AL45" s="65" t="s">
        <v>277</v>
      </c>
      <c r="AM45" s="65" t="s">
        <v>286</v>
      </c>
      <c r="AN45" s="65" t="s">
        <v>307</v>
      </c>
      <c r="AO45" s="65" t="s">
        <v>317</v>
      </c>
      <c r="AQ45" s="65"/>
      <c r="AR45" s="65" t="s">
        <v>292</v>
      </c>
      <c r="AS45" s="65" t="s">
        <v>277</v>
      </c>
      <c r="AT45" s="65" t="s">
        <v>286</v>
      </c>
      <c r="AU45" s="65" t="s">
        <v>307</v>
      </c>
      <c r="AV45" s="65" t="s">
        <v>317</v>
      </c>
      <c r="AX45" s="65"/>
      <c r="AY45" s="65" t="s">
        <v>292</v>
      </c>
      <c r="AZ45" s="65" t="s">
        <v>277</v>
      </c>
      <c r="BA45" s="65" t="s">
        <v>286</v>
      </c>
      <c r="BB45" s="65" t="s">
        <v>307</v>
      </c>
      <c r="BC45" s="65" t="s">
        <v>317</v>
      </c>
      <c r="BE45" s="65"/>
      <c r="BF45" s="65" t="s">
        <v>292</v>
      </c>
      <c r="BG45" s="65" t="s">
        <v>277</v>
      </c>
      <c r="BH45" s="65" t="s">
        <v>286</v>
      </c>
      <c r="BI45" s="65" t="s">
        <v>307</v>
      </c>
      <c r="BJ45" s="65" t="s">
        <v>317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12.061984000000001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7.265898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817.70270000000005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1.3296616000000001E-2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3.2156807999999999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66.65701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49.900416999999997</v>
      </c>
      <c r="AX46" s="65" t="s">
        <v>331</v>
      </c>
      <c r="AY46" s="65"/>
      <c r="AZ46" s="65"/>
      <c r="BA46" s="65"/>
      <c r="BB46" s="65"/>
      <c r="BC46" s="65"/>
      <c r="BE46" s="65" t="s">
        <v>304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5" sqref="G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65</v>
      </c>
      <c r="E2" s="61">
        <v>1570.7953</v>
      </c>
      <c r="F2" s="61">
        <v>271.55797999999999</v>
      </c>
      <c r="G2" s="61">
        <v>37.948996999999999</v>
      </c>
      <c r="H2" s="61">
        <v>28.649381999999999</v>
      </c>
      <c r="I2" s="61">
        <v>9.2996160000000003</v>
      </c>
      <c r="J2" s="61">
        <v>43.755209999999998</v>
      </c>
      <c r="K2" s="61">
        <v>27.790537</v>
      </c>
      <c r="L2" s="61">
        <v>15.964675</v>
      </c>
      <c r="M2" s="61">
        <v>28.790652999999999</v>
      </c>
      <c r="N2" s="61">
        <v>3.4864663999999999</v>
      </c>
      <c r="O2" s="61">
        <v>19.406421999999999</v>
      </c>
      <c r="P2" s="61">
        <v>1042.0617999999999</v>
      </c>
      <c r="Q2" s="61">
        <v>21.330904</v>
      </c>
      <c r="R2" s="61">
        <v>542.21759999999995</v>
      </c>
      <c r="S2" s="61">
        <v>107.38088999999999</v>
      </c>
      <c r="T2" s="61">
        <v>5218.0366000000004</v>
      </c>
      <c r="U2" s="61">
        <v>2.5017521</v>
      </c>
      <c r="V2" s="61">
        <v>19.684398999999999</v>
      </c>
      <c r="W2" s="61">
        <v>205.93991</v>
      </c>
      <c r="X2" s="61">
        <v>233.90923000000001</v>
      </c>
      <c r="Y2" s="61">
        <v>1.4149259999999999</v>
      </c>
      <c r="Z2" s="61">
        <v>1.1997811</v>
      </c>
      <c r="AA2" s="61">
        <v>14.299136000000001</v>
      </c>
      <c r="AB2" s="61">
        <v>1.8731095</v>
      </c>
      <c r="AC2" s="61">
        <v>545.81740000000002</v>
      </c>
      <c r="AD2" s="61">
        <v>4.1260649999999996</v>
      </c>
      <c r="AE2" s="61">
        <v>2.4917549999999999</v>
      </c>
      <c r="AF2" s="61">
        <v>9.8803160000000005</v>
      </c>
      <c r="AG2" s="61">
        <v>356.69666000000001</v>
      </c>
      <c r="AH2" s="61">
        <v>261.71276999999998</v>
      </c>
      <c r="AI2" s="61">
        <v>94.983894000000006</v>
      </c>
      <c r="AJ2" s="61">
        <v>906.25289999999995</v>
      </c>
      <c r="AK2" s="61">
        <v>4206.1895000000004</v>
      </c>
      <c r="AL2" s="61">
        <v>67.874695000000003</v>
      </c>
      <c r="AM2" s="61">
        <v>3496.1086</v>
      </c>
      <c r="AN2" s="61">
        <v>155.8185</v>
      </c>
      <c r="AO2" s="61">
        <v>12.061984000000001</v>
      </c>
      <c r="AP2" s="61">
        <v>9.7420080000000002</v>
      </c>
      <c r="AQ2" s="61">
        <v>2.3199763</v>
      </c>
      <c r="AR2" s="61">
        <v>7.265898</v>
      </c>
      <c r="AS2" s="61">
        <v>817.70270000000005</v>
      </c>
      <c r="AT2" s="61">
        <v>1.3296616000000001E-2</v>
      </c>
      <c r="AU2" s="61">
        <v>3.2156807999999999</v>
      </c>
      <c r="AV2" s="61">
        <v>66.65701</v>
      </c>
      <c r="AW2" s="61">
        <v>49.900416999999997</v>
      </c>
      <c r="AX2" s="61">
        <v>2.6052530000000001E-2</v>
      </c>
      <c r="AY2" s="61">
        <v>0.47189431999999998</v>
      </c>
      <c r="AZ2" s="61">
        <v>300.6223</v>
      </c>
      <c r="BA2" s="61">
        <v>39.494953000000002</v>
      </c>
      <c r="BB2" s="61">
        <v>9.1533149999999992</v>
      </c>
      <c r="BC2" s="61">
        <v>16.347767000000001</v>
      </c>
      <c r="BD2" s="61">
        <v>13.920773000000001</v>
      </c>
      <c r="BE2" s="61">
        <v>0.56309469999999995</v>
      </c>
      <c r="BF2" s="61">
        <v>2.3506372</v>
      </c>
      <c r="BG2" s="61">
        <v>4.5795576000000001E-4</v>
      </c>
      <c r="BH2" s="61">
        <v>5.8827304999999996E-4</v>
      </c>
      <c r="BI2" s="61">
        <v>7.5681565999999995E-4</v>
      </c>
      <c r="BJ2" s="61">
        <v>1.3512974000000001E-2</v>
      </c>
      <c r="BK2" s="61">
        <v>3.5227366999999997E-5</v>
      </c>
      <c r="BL2" s="61">
        <v>0.27944088</v>
      </c>
      <c r="BM2" s="61">
        <v>3.8613713000000001</v>
      </c>
      <c r="BN2" s="61">
        <v>1.4267213000000001</v>
      </c>
      <c r="BO2" s="61">
        <v>62.74821</v>
      </c>
      <c r="BP2" s="61">
        <v>12.540673999999999</v>
      </c>
      <c r="BQ2" s="61">
        <v>21.748192</v>
      </c>
      <c r="BR2" s="61">
        <v>76.526854999999998</v>
      </c>
      <c r="BS2" s="61">
        <v>14.893618</v>
      </c>
      <c r="BT2" s="61">
        <v>13.248182</v>
      </c>
      <c r="BU2" s="61">
        <v>1.0197885</v>
      </c>
      <c r="BV2" s="61">
        <v>3.2688037000000003E-2</v>
      </c>
      <c r="BW2" s="61">
        <v>0.94175359999999997</v>
      </c>
      <c r="BX2" s="61">
        <v>1.1317374</v>
      </c>
      <c r="BY2" s="61">
        <v>8.6850670000000005E-2</v>
      </c>
      <c r="BZ2" s="61">
        <v>1.5319884999999999E-3</v>
      </c>
      <c r="CA2" s="61">
        <v>0.96933239999999998</v>
      </c>
      <c r="CB2" s="61">
        <v>2.3996815000000001E-2</v>
      </c>
      <c r="CC2" s="61">
        <v>0.15439475</v>
      </c>
      <c r="CD2" s="61">
        <v>0.84854750000000001</v>
      </c>
      <c r="CE2" s="61">
        <v>8.8662975000000005E-2</v>
      </c>
      <c r="CF2" s="61">
        <v>0.20221639999999999</v>
      </c>
      <c r="CG2" s="61">
        <v>4.9500000000000003E-7</v>
      </c>
      <c r="CH2" s="61">
        <v>2.3545383E-2</v>
      </c>
      <c r="CI2" s="61">
        <v>2.5327988E-3</v>
      </c>
      <c r="CJ2" s="61">
        <v>2.0116122000000001</v>
      </c>
      <c r="CK2" s="61">
        <v>6.9712439999999997E-3</v>
      </c>
      <c r="CL2" s="61">
        <v>7.8572493000000003</v>
      </c>
      <c r="CM2" s="61">
        <v>3.4971076999999999</v>
      </c>
      <c r="CN2" s="61">
        <v>1034.8672999999999</v>
      </c>
      <c r="CO2" s="61">
        <v>1769.2014999999999</v>
      </c>
      <c r="CP2" s="61">
        <v>1023.22156</v>
      </c>
      <c r="CQ2" s="61">
        <v>415.78129999999999</v>
      </c>
      <c r="CR2" s="61">
        <v>214.12352000000001</v>
      </c>
      <c r="CS2" s="61">
        <v>217.01650000000001</v>
      </c>
      <c r="CT2" s="61">
        <v>987.65729999999996</v>
      </c>
      <c r="CU2" s="61">
        <v>559.00040000000001</v>
      </c>
      <c r="CV2" s="61">
        <v>646.17579999999998</v>
      </c>
      <c r="CW2" s="61">
        <v>659.97659999999996</v>
      </c>
      <c r="CX2" s="61">
        <v>200.58190999999999</v>
      </c>
      <c r="CY2" s="61">
        <v>1388.6222</v>
      </c>
      <c r="CZ2" s="61">
        <v>667.0992</v>
      </c>
      <c r="DA2" s="61">
        <v>1485.8972000000001</v>
      </c>
      <c r="DB2" s="61">
        <v>1573.6934000000001</v>
      </c>
      <c r="DC2" s="61">
        <v>2080.2469999999998</v>
      </c>
      <c r="DD2" s="61">
        <v>3414.1619999999998</v>
      </c>
      <c r="DE2" s="61">
        <v>648.65970000000004</v>
      </c>
      <c r="DF2" s="61">
        <v>1654.425</v>
      </c>
      <c r="DG2" s="61">
        <v>743.61590000000001</v>
      </c>
      <c r="DH2" s="61">
        <v>28.218401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39.494953000000002</v>
      </c>
      <c r="B6">
        <f>BB2</f>
        <v>9.1533149999999992</v>
      </c>
      <c r="C6">
        <f>BC2</f>
        <v>16.347767000000001</v>
      </c>
      <c r="D6">
        <f>BD2</f>
        <v>13.920773000000001</v>
      </c>
    </row>
    <row r="7" spans="1:113" x14ac:dyDescent="0.3">
      <c r="B7">
        <f>ROUND(B6/MAX($B$6,$C$6,$D$6),1)</f>
        <v>0.6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P18" sqref="P1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20415</v>
      </c>
      <c r="C2" s="56">
        <f ca="1">YEAR(TODAY())-YEAR(B2)+IF(TODAY()&gt;=DATE(YEAR(TODAY()),MONTH(B2),DAY(B2)),0,-1)</f>
        <v>65</v>
      </c>
      <c r="E2" s="52">
        <v>157.4</v>
      </c>
      <c r="F2" s="53" t="s">
        <v>275</v>
      </c>
      <c r="G2" s="52">
        <v>50.6</v>
      </c>
      <c r="H2" s="51" t="s">
        <v>40</v>
      </c>
      <c r="I2" s="72">
        <f>ROUND(G3/E3^2,1)</f>
        <v>20.399999999999999</v>
      </c>
    </row>
    <row r="3" spans="1:9" x14ac:dyDescent="0.3">
      <c r="E3" s="51">
        <f>E2/100</f>
        <v>1.5740000000000001</v>
      </c>
      <c r="F3" s="51" t="s">
        <v>39</v>
      </c>
      <c r="G3" s="51">
        <f>G2</f>
        <v>50.6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44312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안경숙, ID : H1900685)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16:29:33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44312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65</v>
      </c>
      <c r="G12" s="137"/>
      <c r="H12" s="137"/>
      <c r="I12" s="137"/>
      <c r="K12" s="128">
        <f>'개인정보 및 신체계측 입력'!E2</f>
        <v>157.4</v>
      </c>
      <c r="L12" s="129"/>
      <c r="M12" s="122">
        <f>'개인정보 및 신체계측 입력'!G2</f>
        <v>50.6</v>
      </c>
      <c r="N12" s="123"/>
      <c r="O12" s="118" t="s">
        <v>270</v>
      </c>
      <c r="P12" s="112"/>
      <c r="Q12" s="115">
        <f>'개인정보 및 신체계측 입력'!I2</f>
        <v>20.399999999999999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안경숙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76.872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10.742000000000001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12.385999999999999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9.1999999999999993</v>
      </c>
      <c r="L72" s="36" t="s">
        <v>52</v>
      </c>
      <c r="M72" s="36">
        <f>ROUND('DRIs DATA'!K8,1)</f>
        <v>8.8000000000000007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72.3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164.04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233.91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124.87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44.59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280.41000000000003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120.62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2021-09-01T04:14:04Z</dcterms:modified>
</cp:coreProperties>
</file>