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<sst xmlns="http://schemas.openxmlformats.org/spreadsheetml/2006/main" count="692" uniqueCount="346">
  <si>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</si>
  <si>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</si>
  <si>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</si>
  <si>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</si>
  <si>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</si>
  <si>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</si>
  <si>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</si>
  <si>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</si>
  <si>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</si>
  <si>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</si>
  <si>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</si>
  <si>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</si>
  <si>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</si>
  <si>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</si>
  <si>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</si>
  <si>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</si>
  <si>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</si>
  <si>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</si>
  <si>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</si>
  <si>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</si>
  <si>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</si>
  <si>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</si>
  <si>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</si>
  <si>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</si>
  <si>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</si>
  <si>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</si>
  <si>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</si>
  <si>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</si>
  <si>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</si>
  <si>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</si>
  <si>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</si>
  <si>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</si>
  <si>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</si>
  <si>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</si>
  <si>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</si>
  <si>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</si>
  <si>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</si>
  <si>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</si>
  <si>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</si>
  <si>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</si>
  <si>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</si>
  <si>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</si>
  <si>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</si>
  <si>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</si>
  <si>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</si>
  <si>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</si>
  <si>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</si>
  <si>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</si>
  <si>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</si>
  <si>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</si>
  <si>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</si>
  <si>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</si>
  <si>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</si>
  <si>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</si>
  <si>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</si>
  <si>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</si>
  <si>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</si>
  <si>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</si>
  <si>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</si>
  <si>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</si>
  <si>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</si>
  <si>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</si>
  <si>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</si>
  <si>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</si>
  <si>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</si>
  <si>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</si>
  <si>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</si>
  <si>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</si>
  <si>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</si>
  <si>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</si>
  <si>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</si>
  <si>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</si>
  <si>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</si>
  <si>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</si>
  <si>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</si>
  <si>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</si>
  <si>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</si>
  <si>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</si>
  <si>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</si>
  <si>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</si>
  <si>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</si>
  <si>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</si>
  <si>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</si>
  <si>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</si>
  <si>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</si>
  <si>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</si>
  <si>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</si>
  <si>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</si>
  <si>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</si>
  <si>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</si>
  <si>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</si>
  <si>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</si>
  <si>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</si>
  <si>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</si>
  <si>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</si>
  <si>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</si>
  <si>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</si>
  <si>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</si>
  <si>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</si>
  <si>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</si>
  <si>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</si>
  <si>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</si>
  <si>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</si>
  <si>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</si>
  <si>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</si>
  <si>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</si>
  <si>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</si>
  <si>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</si>
  <si>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</si>
  <si>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</si>
  <si>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</si>
  <si>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</si>
  <si>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</si>
  <si>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</si>
  <si>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</si>
  <si>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</si>
  <si>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</si>
  <si>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</si>
  <si>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</si>
  <si>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</si>
  <si>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</si>
  <si>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</si>
  <si>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</si>
  <si>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</si>
  <si>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</si>
  <si>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</si>
  <si>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</si>
  <si>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</si>
  <si>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</si>
  <si>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</si>
  <si>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</si>
  <si>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</si>
  <si>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</si>
  <si>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</si>
  <si>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</si>
  <si>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</si>
  <si>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</si>
  <si>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</si>
  <si>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</si>
  <si>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</si>
  <si>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</si>
  <si>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</si>
  <si>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</si>
  <si>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</si>
  <si>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</si>
  <si>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</si>
  <si>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</si>
  <si>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</si>
  <si>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</si>
  <si>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</si>
  <si>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</si>
  <si>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</si>
  <si>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</si>
  <si>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</si>
  <si>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</si>
  <si>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</si>
  <si>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</si>
  <si>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</si>
  <si>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</si>
  <si>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</si>
  <si>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</si>
  <si>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</si>
  <si>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</si>
  <si>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</si>
  <si>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</si>
  <si>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</si>
  <si>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</si>
  <si>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</si>
  <si>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</si>
  <si>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</si>
  <si>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</si>
  <si>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</si>
  <si>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</si>
  <si>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</si>
  <si>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</si>
  <si>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</si>
  <si>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</si>
  <si>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</si>
  <si>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</si>
  <si>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</si>
  <si>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</si>
  <si>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</si>
  <si>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</si>
  <si>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</si>
  <si>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</si>
  <si>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</si>
  <si>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</si>
  <si>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</si>
  <si>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</si>
  <si>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</si>
  <si>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</si>
  <si>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</si>
  <si>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</si>
  <si>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</si>
  <si>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</si>
  <si>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</si>
  <si>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</si>
  <si>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</si>
  <si>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</si>
  <si>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</si>
  <si>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</si>
  <si>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</si>
  <si>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</si>
  <si>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</si>
  <si>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</si>
  <si>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</si>
  <si>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</si>
  <si>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</si>
  <si>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</si>
  <si>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</si>
  <si>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</si>
  <si>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</si>
  <si>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</si>
  <si>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</si>
  <si>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</si>
  <si>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</si>
  <si>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</si>
  <si>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</si>
  <si>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</si>
  <si>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</si>
  <si>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</si>
  <si>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</si>
  <si>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</si>
  <si>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</si>
  <si>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</si>
  <si>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</si>
  <si>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</si>
  <si>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</si>
  <si>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</si>
  <si>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</si>
  <si>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</si>
  <si>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</si>
  <si>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</si>
  <si>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</si>
  <si>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</si>
  <si>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</si>
  <si>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</si>
  <si>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</si>
  <si>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</si>
  <si>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</si>
  <si>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</si>
  <si>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</si>
  <si>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</si>
  <si>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</si>
  <si>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</si>
  <si>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</si>
  <si>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</si>
  <si>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</si>
  <si>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</si>
  <si>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</si>
  <si>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</si>
  <si>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</si>
  <si>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</si>
  <si>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</si>
  <si>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</si>
  <si>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</si>
  <si>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</si>
  <si>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</si>
  <si>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</si>
  <si>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</si>
  <si>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</si>
  <si>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</si>
  <si>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</si>
  <si>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</si>
  <si>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</si>
  <si>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</si>
  <si>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</si>
  <si>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</si>
  <si>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</si>
  <si>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</si>
  <si>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</si>
  <si>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</si>
  <si>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</si>
  <si>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</si>
  <si>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</si>
  <si>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</si>
  <si>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</si>
  <si>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</si>
  <si>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</si>
  <si>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</si>
  <si>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</si>
  <si>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엽산(μg DFE/일)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</si>
  <si>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</si>
  <si>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</si>
  <si>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</si>
  <si>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몰리브덴(ug/일)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</si>
  <si>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</si>
  <si>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</si>
  <si>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</si>
  <si>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</si>
  <si>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상한섭취량</t>
    <phoneticPr fontId="1" type="noConversion"/>
  </si>
  <si>
    <t>다량영양소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</si>
  <si>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</si>
  <si>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</si>
  <si>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</si>
  <si>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</si>
  <si>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</si>
  <si>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</si>
  <si>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</si>
  <si>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</si>
  <si>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</si>
  <si>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</si>
  <si>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</si>
  <si>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</si>
  <si>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</si>
  <si>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</si>
  <si>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</si>
  <si>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</si>
  <si>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</si>
  <si>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</si>
  <si>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</si>
  <si>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</si>
  <si>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</si>
  <si>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</si>
  <si>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H1900689</t>
  </si>
  <si>
    <t>조광진</t>
  </si>
  <si>
    <t>M</t>
  </si>
  <si>
    <t>(설문지 : FFQ 95문항 설문지, 사용자 : 조광진, ID : H1900689)</t>
  </si>
  <si>
    <t>2021년 08월 10일 13:35:21</t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</si>
  <si>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</si>
  <si>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</si>
  <si>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</si>
  <si>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탄수화물</t>
    <phoneticPr fontId="1" type="noConversion"/>
  </si>
  <si>
    <t>n-3불포화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</si>
  <si>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</si>
  <si>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</si>
  <si>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</si>
  <si>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</si>
  <si>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</si>
  <si>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</si>
  <si>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</si>
  <si>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</si>
  <si>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</si>
  <si>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</si>
  <si>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</si>
  <si>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</si>
  <si>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</si>
  <si>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</si>
  <si>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</si>
  <si>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</si>
  <si>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나트륨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</si>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</sst>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58.133069999999996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10448"/>
        <c:axId val="503507704"/>
      </c:barChart>
      <c:catAx>
        <c:axId val="50351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07704"/>
        <c:crosses val="autoZero"/>
        <c:auto val="1"/>
        <c:lblAlgn val="ctr"/>
        <c:lblOffset val="100"/>
        <c:noMultiLvlLbl val="0"/>
      </c:catAx>
      <c:valAx>
        <c:axId val="50350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1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1.4300978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5976"/>
        <c:axId val="506798328"/>
      </c:barChart>
      <c:catAx>
        <c:axId val="50679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8328"/>
        <c:crosses val="autoZero"/>
        <c:auto val="1"/>
        <c:lblAlgn val="ctr"/>
        <c:lblOffset val="100"/>
        <c:noMultiLvlLbl val="0"/>
      </c:catAx>
      <c:valAx>
        <c:axId val="50679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0.95783764000000005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4408"/>
        <c:axId val="506795584"/>
      </c:barChart>
      <c:catAx>
        <c:axId val="50679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5584"/>
        <c:crosses val="autoZero"/>
        <c:auto val="1"/>
        <c:lblAlgn val="ctr"/>
        <c:lblOffset val="100"/>
        <c:noMultiLvlLbl val="0"/>
      </c:catAx>
      <c:valAx>
        <c:axId val="50679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1003.2625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08096"/>
        <c:axId val="503506920"/>
      </c:barChart>
      <c:catAx>
        <c:axId val="50350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06920"/>
        <c:crosses val="autoZero"/>
        <c:auto val="1"/>
        <c:lblAlgn val="ctr"/>
        <c:lblOffset val="100"/>
        <c:noMultiLvlLbl val="0"/>
      </c:catAx>
      <c:valAx>
        <c:axId val="5035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2084.1248000000001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0752"/>
        <c:axId val="511143104"/>
      </c:barChart>
      <c:catAx>
        <c:axId val="5111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3104"/>
        <c:crosses val="autoZero"/>
        <c:auto val="1"/>
        <c:lblAlgn val="ctr"/>
        <c:lblOffset val="100"/>
        <c:noMultiLvlLbl val="0"/>
      </c:catAx>
      <c:valAx>
        <c:axId val="511143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70.920586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1536"/>
        <c:axId val="511145064"/>
      </c:barChart>
      <c:catAx>
        <c:axId val="5111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5064"/>
        <c:crosses val="autoZero"/>
        <c:auto val="1"/>
        <c:lblAlgn val="ctr"/>
        <c:lblOffset val="100"/>
        <c:noMultiLvlLbl val="0"/>
      </c:catAx>
      <c:valAx>
        <c:axId val="51114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1144"/>
        <c:axId val="511145456"/>
      </c:barChart>
      <c:catAx>
        <c:axId val="51114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5456"/>
        <c:crosses val="autoZero"/>
        <c:auto val="1"/>
        <c:lblAlgn val="ctr"/>
        <c:lblOffset val="100"/>
        <c:noMultiLvlLbl val="0"/>
      </c:catAx>
      <c:valAx>
        <c:axId val="51114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9.1962150000000005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5848"/>
        <c:axId val="511142320"/>
      </c:barChart>
      <c:catAx>
        <c:axId val="51114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2320"/>
        <c:crosses val="autoZero"/>
        <c:auto val="1"/>
        <c:lblAlgn val="ctr"/>
        <c:lblOffset val="100"/>
        <c:noMultiLvlLbl val="0"/>
      </c:catAx>
      <c:valAx>
        <c:axId val="51114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763.72109999999998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3496"/>
        <c:axId val="511146632"/>
      </c:barChart>
      <c:catAx>
        <c:axId val="51114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6632"/>
        <c:crosses val="autoZero"/>
        <c:auto val="1"/>
        <c:lblAlgn val="ctr"/>
        <c:lblOffset val="100"/>
        <c:noMultiLvlLbl val="0"/>
      </c:catAx>
      <c:valAx>
        <c:axId val="5111466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8.0039639999999995E-2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43888"/>
        <c:axId val="511147024"/>
      </c:barChart>
      <c:catAx>
        <c:axId val="51114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7024"/>
        <c:crosses val="autoZero"/>
        <c:auto val="1"/>
        <c:lblAlgn val="ctr"/>
        <c:lblOffset val="100"/>
        <c:noMultiLvlLbl val="0"/>
      </c:catAx>
      <c:valAx>
        <c:axId val="51114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4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2.9013886000000002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39968"/>
        <c:axId val="511140360"/>
      </c:barChart>
      <c:catAx>
        <c:axId val="51113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40360"/>
        <c:crosses val="autoZero"/>
        <c:auto val="1"/>
        <c:lblAlgn val="ctr"/>
        <c:lblOffset val="100"/>
        <c:noMultiLvlLbl val="0"/>
      </c:catAx>
      <c:valAx>
        <c:axId val="511140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15.698441000000001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11232"/>
        <c:axId val="503505352"/>
      </c:barChart>
      <c:catAx>
        <c:axId val="50351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05352"/>
        <c:crosses val="autoZero"/>
        <c:auto val="1"/>
        <c:lblAlgn val="ctr"/>
        <c:lblOffset val="100"/>
        <c:noMultiLvlLbl val="0"/>
      </c:catAx>
      <c:valAx>
        <c:axId val="5035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140.44556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74008"/>
        <c:axId val="511375576"/>
      </c:barChart>
      <c:catAx>
        <c:axId val="51137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75576"/>
        <c:crosses val="autoZero"/>
        <c:auto val="1"/>
        <c:lblAlgn val="ctr"/>
        <c:lblOffset val="100"/>
        <c:noMultiLvlLbl val="0"/>
      </c:catAx>
      <c:valAx>
        <c:axId val="51137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84.551310000000001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77928"/>
        <c:axId val="511380280"/>
      </c:barChart>
      <c:catAx>
        <c:axId val="51137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80280"/>
        <c:crosses val="autoZero"/>
        <c:auto val="1"/>
        <c:lblAlgn val="ctr"/>
        <c:lblOffset val="100"/>
        <c:noMultiLvlLbl val="0"/>
      </c:catAx>
      <c:valAx>
        <c:axId val="51138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5.3659999999999997</c:v>
                </c:pt>
                <c:pt idx="1">
                  <c:v>9.7490000000000006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374792"/>
        <c:axId val="511380672"/>
      </c:barChart>
      <c:catAx>
        <c:axId val="51137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80672"/>
        <c:crosses val="autoZero"/>
        <c:auto val="1"/>
        <c:lblAlgn val="ctr"/>
        <c:lblOffset val="100"/>
        <c:noMultiLvlLbl val="0"/>
      </c:catAx>
      <c:valAx>
        <c:axId val="51138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9.278886</c:v>
                </c:pt>
                <c:pt idx="1">
                  <c:v>11.059240000000001</c:v>
                </c:pt>
                <c:pt idx="2">
                  <c:v>11.332215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325.01749999999998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76360"/>
        <c:axId val="511375184"/>
      </c:barChart>
      <c:catAx>
        <c:axId val="51137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75184"/>
        <c:crosses val="autoZero"/>
        <c:auto val="1"/>
        <c:lblAlgn val="ctr"/>
        <c:lblOffset val="100"/>
        <c:noMultiLvlLbl val="0"/>
      </c:catAx>
      <c:valAx>
        <c:axId val="51137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13.221301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74400"/>
        <c:axId val="511379104"/>
      </c:barChart>
      <c:catAx>
        <c:axId val="51137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79104"/>
        <c:crosses val="autoZero"/>
        <c:auto val="1"/>
        <c:lblAlgn val="ctr"/>
        <c:lblOffset val="100"/>
        <c:noMultiLvlLbl val="0"/>
      </c:catAx>
      <c:valAx>
        <c:axId val="51137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75.647999999999996</c:v>
                </c:pt>
                <c:pt idx="1">
                  <c:v>8.548</c:v>
                </c:pt>
                <c:pt idx="2">
                  <c:v>15.805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377144"/>
        <c:axId val="511379888"/>
      </c:barChart>
      <c:catAx>
        <c:axId val="51137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379888"/>
        <c:crosses val="autoZero"/>
        <c:auto val="1"/>
        <c:lblAlgn val="ctr"/>
        <c:lblOffset val="100"/>
        <c:noMultiLvlLbl val="0"/>
      </c:catAx>
      <c:valAx>
        <c:axId val="51137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1656.4448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29368"/>
        <c:axId val="511630152"/>
      </c:barChart>
      <c:catAx>
        <c:axId val="51162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0152"/>
        <c:crosses val="autoZero"/>
        <c:auto val="1"/>
        <c:lblAlgn val="ctr"/>
        <c:lblOffset val="100"/>
        <c:noMultiLvlLbl val="0"/>
      </c:catAx>
      <c:valAx>
        <c:axId val="511630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2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82.381320000000002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28976"/>
        <c:axId val="511629760"/>
      </c:barChart>
      <c:catAx>
        <c:axId val="5116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29760"/>
        <c:crosses val="autoZero"/>
        <c:auto val="1"/>
        <c:lblAlgn val="ctr"/>
        <c:lblOffset val="100"/>
        <c:noMultiLvlLbl val="0"/>
      </c:catAx>
      <c:valAx>
        <c:axId val="5116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2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374.75360000000001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0544"/>
        <c:axId val="511633288"/>
      </c:barChart>
      <c:catAx>
        <c:axId val="5116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288"/>
        <c:crosses val="autoZero"/>
        <c:auto val="1"/>
        <c:lblAlgn val="ctr"/>
        <c:lblOffset val="100"/>
        <c:noMultiLvlLbl val="0"/>
      </c:catAx>
      <c:valAx>
        <c:axId val="51163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3.0919020000000002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08488"/>
        <c:axId val="503510840"/>
      </c:barChart>
      <c:catAx>
        <c:axId val="50350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10840"/>
        <c:crosses val="autoZero"/>
        <c:auto val="1"/>
        <c:lblAlgn val="ctr"/>
        <c:lblOffset val="100"/>
        <c:noMultiLvlLbl val="0"/>
      </c:catAx>
      <c:valAx>
        <c:axId val="50351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0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3321.5279999999998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072"/>
        <c:axId val="511632112"/>
      </c:barChart>
      <c:catAx>
        <c:axId val="51163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2112"/>
        <c:crosses val="autoZero"/>
        <c:auto val="1"/>
        <c:lblAlgn val="ctr"/>
        <c:lblOffset val="100"/>
        <c:noMultiLvlLbl val="0"/>
      </c:catAx>
      <c:valAx>
        <c:axId val="51163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10.358748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328"/>
        <c:axId val="511628192"/>
      </c:barChart>
      <c:catAx>
        <c:axId val="5116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28192"/>
        <c:crosses val="autoZero"/>
        <c:auto val="1"/>
        <c:lblAlgn val="ctr"/>
        <c:lblOffset val="100"/>
        <c:noMultiLvlLbl val="0"/>
      </c:catAx>
      <c:valAx>
        <c:axId val="51162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1.5468489000000001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856"/>
        <c:axId val="511628584"/>
      </c:barChart>
      <c:catAx>
        <c:axId val="51163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28584"/>
        <c:crosses val="autoZero"/>
        <c:auto val="1"/>
        <c:lblAlgn val="ctr"/>
        <c:lblOffset val="100"/>
        <c:noMultiLvlLbl val="0"/>
      </c:catAx>
      <c:valAx>
        <c:axId val="51162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150.04155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07312"/>
        <c:axId val="503510056"/>
      </c:barChart>
      <c:catAx>
        <c:axId val="5035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10056"/>
        <c:crosses val="autoZero"/>
        <c:auto val="1"/>
        <c:lblAlgn val="ctr"/>
        <c:lblOffset val="100"/>
        <c:noMultiLvlLbl val="0"/>
      </c:catAx>
      <c:valAx>
        <c:axId val="50351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0.97845510000000002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1664"/>
        <c:axId val="506796760"/>
      </c:barChart>
      <c:catAx>
        <c:axId val="50679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6760"/>
        <c:crosses val="autoZero"/>
        <c:auto val="1"/>
        <c:lblAlgn val="ctr"/>
        <c:lblOffset val="100"/>
        <c:noMultiLvlLbl val="0"/>
      </c:catAx>
      <c:valAx>
        <c:axId val="506796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12.976583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2840"/>
        <c:axId val="506797936"/>
      </c:barChart>
      <c:catAx>
        <c:axId val="50679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7936"/>
        <c:crosses val="autoZero"/>
        <c:auto val="1"/>
        <c:lblAlgn val="ctr"/>
        <c:lblOffset val="100"/>
        <c:noMultiLvlLbl val="0"/>
      </c:catAx>
      <c:valAx>
        <c:axId val="50679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1.5468489000000001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1272"/>
        <c:axId val="506796368"/>
      </c:barChart>
      <c:catAx>
        <c:axId val="50679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6368"/>
        <c:crosses val="autoZero"/>
        <c:auto val="1"/>
        <c:lblAlgn val="ctr"/>
        <c:lblOffset val="100"/>
        <c:noMultiLvlLbl val="0"/>
      </c:catAx>
      <c:valAx>
        <c:axId val="50679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378.00528000000003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2448"/>
        <c:axId val="506793232"/>
      </c:barChart>
      <c:catAx>
        <c:axId val="50679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3232"/>
        <c:crosses val="autoZero"/>
        <c:auto val="1"/>
        <c:lblAlgn val="ctr"/>
        <c:lblOffset val="100"/>
        <c:noMultiLvlLbl val="0"/>
      </c:catAx>
      <c:valAx>
        <c:axId val="50679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9.2178939999999994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95192"/>
        <c:axId val="506793624"/>
      </c:barChart>
      <c:catAx>
        <c:axId val="50679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93624"/>
        <c:crosses val="autoZero"/>
        <c:auto val="1"/>
        <c:lblAlgn val="ctr"/>
        <c:lblOffset val="100"/>
        <c:noMultiLvlLbl val="0"/>
      </c:catAx>
      <c:valAx>
        <c:axId val="50679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9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조광진, ID : H1900689)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13:35:21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1656.4448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58.133069999999996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15.698441000000001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75.647999999999996</v>
      </c>
      <c r="G8" s="59">
        <f>'DRIs DATA 입력'!G8</f>
        <v>8.548</v>
      </c>
      <c r="H8" s="59">
        <f>'DRIs DATA 입력'!H8</f>
        <v>15.805</v>
      </c>
      <c r="I8" s="46"/>
      <c r="J8" s="59" t="s">
        <v>215</v>
      </c>
      <c r="K8" s="59">
        <f>'DRIs DATA 입력'!K8</f>
        <v>5.3659999999999997</v>
      </c>
      <c r="L8" s="59">
        <f>'DRIs DATA 입력'!L8</f>
        <v>9.7490000000000006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325.01749999999998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13.221301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3.0919020000000002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150.04155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82.381320000000002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1.4183996999999999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0.97845510000000002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12.976583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1.5468489000000001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378.00528000000003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9.2178939999999994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1.4300978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0.95783764000000005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374.75360000000001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1003.2625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3321.5279999999998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2084.1248000000001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70.920586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69.63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10.358748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9.1962150000000005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763.72109999999998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8.0039639999999995E-2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2.9013886000000002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140.44556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84.551310000000001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61" sqref="N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317</v>
      </c>
      <c r="G1" s="62" t="s">
        <v>313</v>
      </c>
      <c r="H1" s="61" t="s">
        <v>318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292</v>
      </c>
      <c r="F4" s="70"/>
      <c r="G4" s="70"/>
      <c r="H4" s="71"/>
      <c r="J4" s="69" t="s">
        <v>319</v>
      </c>
      <c r="K4" s="70"/>
      <c r="L4" s="71"/>
      <c r="N4" s="67" t="s">
        <v>320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5"/>
      <c r="B5" s="65" t="s">
        <v>293</v>
      </c>
      <c r="C5" s="65" t="s">
        <v>321</v>
      </c>
      <c r="E5" s="65"/>
      <c r="F5" s="65" t="s">
        <v>322</v>
      </c>
      <c r="G5" s="65" t="s">
        <v>294</v>
      </c>
      <c r="H5" s="65" t="s">
        <v>320</v>
      </c>
      <c r="J5" s="65"/>
      <c r="K5" s="65" t="s">
        <v>323</v>
      </c>
      <c r="L5" s="65" t="s">
        <v>295</v>
      </c>
      <c r="N5" s="65"/>
      <c r="O5" s="65" t="s">
        <v>296</v>
      </c>
      <c r="P5" s="65" t="s">
        <v>277</v>
      </c>
      <c r="Q5" s="65" t="s">
        <v>288</v>
      </c>
      <c r="R5" s="65" t="s">
        <v>290</v>
      </c>
      <c r="S5" s="65" t="s">
        <v>321</v>
      </c>
      <c r="U5" s="65"/>
      <c r="V5" s="65" t="s">
        <v>296</v>
      </c>
      <c r="W5" s="65" t="s">
        <v>324</v>
      </c>
      <c r="X5" s="65" t="s">
        <v>288</v>
      </c>
      <c r="Y5" s="65" t="s">
        <v>325</v>
      </c>
      <c r="Z5" s="65" t="s">
        <v>321</v>
      </c>
    </row>
    <row r="6" spans="1:27" x14ac:dyDescent="0.3">
      <c r="A6" s="65" t="s">
        <v>278</v>
      </c>
      <c r="B6" s="65">
        <v>2200</v>
      </c>
      <c r="C6" s="65">
        <v>1656.4448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326</v>
      </c>
      <c r="O6" s="65">
        <v>50</v>
      </c>
      <c r="P6" s="65">
        <v>60</v>
      </c>
      <c r="Q6" s="65">
        <v>0</v>
      </c>
      <c r="R6" s="65">
        <v>0</v>
      </c>
      <c r="S6" s="65">
        <v>58.133069999999996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15.698441000000001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328</v>
      </c>
      <c r="F8" s="65">
        <v>75.647999999999996</v>
      </c>
      <c r="G8" s="65">
        <v>8.548</v>
      </c>
      <c r="H8" s="65">
        <v>15.805</v>
      </c>
      <c r="J8" s="65" t="s">
        <v>327</v>
      </c>
      <c r="K8" s="65">
        <v>5.3659999999999997</v>
      </c>
      <c r="L8" s="65">
        <v>9.7490000000000006</v>
      </c>
    </row>
    <row r="13" spans="1:27" x14ac:dyDescent="0.3">
      <c r="A13" s="66" t="s">
        <v>329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330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277</v>
      </c>
      <c r="D15" s="65" t="s">
        <v>288</v>
      </c>
      <c r="E15" s="65" t="s">
        <v>290</v>
      </c>
      <c r="F15" s="65" t="s">
        <v>321</v>
      </c>
      <c r="H15" s="65"/>
      <c r="I15" s="65" t="s">
        <v>296</v>
      </c>
      <c r="J15" s="65" t="s">
        <v>277</v>
      </c>
      <c r="K15" s="65" t="s">
        <v>288</v>
      </c>
      <c r="L15" s="65" t="s">
        <v>290</v>
      </c>
      <c r="M15" s="65" t="s">
        <v>321</v>
      </c>
      <c r="O15" s="65"/>
      <c r="P15" s="65" t="s">
        <v>296</v>
      </c>
      <c r="Q15" s="65" t="s">
        <v>324</v>
      </c>
      <c r="R15" s="65" t="s">
        <v>288</v>
      </c>
      <c r="S15" s="65" t="s">
        <v>290</v>
      </c>
      <c r="T15" s="65" t="s">
        <v>321</v>
      </c>
      <c r="V15" s="65"/>
      <c r="W15" s="65" t="s">
        <v>296</v>
      </c>
      <c r="X15" s="65" t="s">
        <v>277</v>
      </c>
      <c r="Y15" s="65" t="s">
        <v>288</v>
      </c>
      <c r="Z15" s="65" t="s">
        <v>290</v>
      </c>
      <c r="AA15" s="65" t="s">
        <v>321</v>
      </c>
    </row>
    <row r="16" spans="1:27" x14ac:dyDescent="0.3">
      <c r="A16" s="65" t="s">
        <v>331</v>
      </c>
      <c r="B16" s="65">
        <v>530</v>
      </c>
      <c r="C16" s="65">
        <v>750</v>
      </c>
      <c r="D16" s="65">
        <v>0</v>
      </c>
      <c r="E16" s="65">
        <v>3000</v>
      </c>
      <c r="F16" s="65">
        <v>325.01749999999998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13.221301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3.0919020000000002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150.04155</v>
      </c>
    </row>
    <row r="23" spans="1:62" x14ac:dyDescent="0.3">
      <c r="A23" s="66" t="s">
        <v>332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334</v>
      </c>
      <c r="P24" s="67"/>
      <c r="Q24" s="67"/>
      <c r="R24" s="67"/>
      <c r="S24" s="67"/>
      <c r="T24" s="67"/>
      <c r="V24" s="67" t="s">
        <v>301</v>
      </c>
      <c r="W24" s="67"/>
      <c r="X24" s="67"/>
      <c r="Y24" s="67"/>
      <c r="Z24" s="67"/>
      <c r="AA24" s="67"/>
      <c r="AC24" s="67" t="s">
        <v>335</v>
      </c>
      <c r="AD24" s="67"/>
      <c r="AE24" s="67"/>
      <c r="AF24" s="67"/>
      <c r="AG24" s="67"/>
      <c r="AH24" s="67"/>
      <c r="AJ24" s="67" t="s">
        <v>336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277</v>
      </c>
      <c r="D25" s="65" t="s">
        <v>288</v>
      </c>
      <c r="E25" s="65" t="s">
        <v>290</v>
      </c>
      <c r="F25" s="65" t="s">
        <v>321</v>
      </c>
      <c r="H25" s="65"/>
      <c r="I25" s="65" t="s">
        <v>296</v>
      </c>
      <c r="J25" s="65" t="s">
        <v>324</v>
      </c>
      <c r="K25" s="65" t="s">
        <v>288</v>
      </c>
      <c r="L25" s="65" t="s">
        <v>325</v>
      </c>
      <c r="M25" s="65" t="s">
        <v>321</v>
      </c>
      <c r="O25" s="65"/>
      <c r="P25" s="65" t="s">
        <v>337</v>
      </c>
      <c r="Q25" s="65" t="s">
        <v>277</v>
      </c>
      <c r="R25" s="65" t="s">
        <v>288</v>
      </c>
      <c r="S25" s="65" t="s">
        <v>290</v>
      </c>
      <c r="T25" s="65" t="s">
        <v>321</v>
      </c>
      <c r="V25" s="65"/>
      <c r="W25" s="65" t="s">
        <v>296</v>
      </c>
      <c r="X25" s="65" t="s">
        <v>277</v>
      </c>
      <c r="Y25" s="65" t="s">
        <v>288</v>
      </c>
      <c r="Z25" s="65" t="s">
        <v>290</v>
      </c>
      <c r="AA25" s="65" t="s">
        <v>321</v>
      </c>
      <c r="AC25" s="65"/>
      <c r="AD25" s="65" t="s">
        <v>296</v>
      </c>
      <c r="AE25" s="65" t="s">
        <v>277</v>
      </c>
      <c r="AF25" s="65" t="s">
        <v>288</v>
      </c>
      <c r="AG25" s="65" t="s">
        <v>290</v>
      </c>
      <c r="AH25" s="65" t="s">
        <v>321</v>
      </c>
      <c r="AJ25" s="65"/>
      <c r="AK25" s="65" t="s">
        <v>296</v>
      </c>
      <c r="AL25" s="65" t="s">
        <v>277</v>
      </c>
      <c r="AM25" s="65" t="s">
        <v>288</v>
      </c>
      <c r="AN25" s="65" t="s">
        <v>325</v>
      </c>
      <c r="AO25" s="65" t="s">
        <v>338</v>
      </c>
      <c r="AQ25" s="65"/>
      <c r="AR25" s="65" t="s">
        <v>337</v>
      </c>
      <c r="AS25" s="65" t="s">
        <v>277</v>
      </c>
      <c r="AT25" s="65" t="s">
        <v>288</v>
      </c>
      <c r="AU25" s="65" t="s">
        <v>325</v>
      </c>
      <c r="AV25" s="65" t="s">
        <v>321</v>
      </c>
      <c r="AX25" s="65"/>
      <c r="AY25" s="65" t="s">
        <v>296</v>
      </c>
      <c r="AZ25" s="65" t="s">
        <v>277</v>
      </c>
      <c r="BA25" s="65" t="s">
        <v>339</v>
      </c>
      <c r="BB25" s="65" t="s">
        <v>290</v>
      </c>
      <c r="BC25" s="65" t="s">
        <v>338</v>
      </c>
      <c r="BE25" s="65"/>
      <c r="BF25" s="65" t="s">
        <v>337</v>
      </c>
      <c r="BG25" s="65" t="s">
        <v>277</v>
      </c>
      <c r="BH25" s="65" t="s">
        <v>288</v>
      </c>
      <c r="BI25" s="65" t="s">
        <v>290</v>
      </c>
      <c r="BJ25" s="65" t="s">
        <v>321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82.381320000000002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1.4183996999999999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0.97845510000000002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12.976583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1.5468489000000001</v>
      </c>
      <c r="AJ26" s="65" t="s">
        <v>281</v>
      </c>
      <c r="AK26" s="65">
        <v>320</v>
      </c>
      <c r="AL26" s="65">
        <v>400</v>
      </c>
      <c r="AM26" s="65">
        <v>0</v>
      </c>
      <c r="AN26" s="65">
        <v>1000</v>
      </c>
      <c r="AO26" s="65">
        <v>378.00528000000003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9.2178939999999994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1.4300978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0.95783764000000005</v>
      </c>
    </row>
    <row r="33" spans="1:68" x14ac:dyDescent="0.3">
      <c r="A33" s="66" t="s">
        <v>304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340</v>
      </c>
      <c r="P34" s="67"/>
      <c r="Q34" s="67"/>
      <c r="R34" s="67"/>
      <c r="S34" s="67"/>
      <c r="T34" s="67"/>
      <c r="V34" s="67" t="s">
        <v>341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282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277</v>
      </c>
      <c r="D35" s="65" t="s">
        <v>288</v>
      </c>
      <c r="E35" s="65" t="s">
        <v>325</v>
      </c>
      <c r="F35" s="65" t="s">
        <v>321</v>
      </c>
      <c r="H35" s="65"/>
      <c r="I35" s="65" t="s">
        <v>337</v>
      </c>
      <c r="J35" s="65" t="s">
        <v>277</v>
      </c>
      <c r="K35" s="65" t="s">
        <v>288</v>
      </c>
      <c r="L35" s="65" t="s">
        <v>325</v>
      </c>
      <c r="M35" s="65" t="s">
        <v>321</v>
      </c>
      <c r="O35" s="65"/>
      <c r="P35" s="65" t="s">
        <v>337</v>
      </c>
      <c r="Q35" s="65" t="s">
        <v>277</v>
      </c>
      <c r="R35" s="65" t="s">
        <v>288</v>
      </c>
      <c r="S35" s="65" t="s">
        <v>290</v>
      </c>
      <c r="T35" s="65" t="s">
        <v>321</v>
      </c>
      <c r="V35" s="65"/>
      <c r="W35" s="65" t="s">
        <v>296</v>
      </c>
      <c r="X35" s="65" t="s">
        <v>277</v>
      </c>
      <c r="Y35" s="65" t="s">
        <v>288</v>
      </c>
      <c r="Z35" s="65" t="s">
        <v>290</v>
      </c>
      <c r="AA35" s="65" t="s">
        <v>321</v>
      </c>
      <c r="AC35" s="65"/>
      <c r="AD35" s="65" t="s">
        <v>296</v>
      </c>
      <c r="AE35" s="65" t="s">
        <v>277</v>
      </c>
      <c r="AF35" s="65" t="s">
        <v>288</v>
      </c>
      <c r="AG35" s="65" t="s">
        <v>290</v>
      </c>
      <c r="AH35" s="65" t="s">
        <v>321</v>
      </c>
      <c r="AJ35" s="65"/>
      <c r="AK35" s="65" t="s">
        <v>296</v>
      </c>
      <c r="AL35" s="65" t="s">
        <v>277</v>
      </c>
      <c r="AM35" s="65" t="s">
        <v>288</v>
      </c>
      <c r="AN35" s="65" t="s">
        <v>325</v>
      </c>
      <c r="AO35" s="65" t="s">
        <v>321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374.75360000000001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1003.2625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3321.5279999999998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2084.1248000000001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70.920586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69.63</v>
      </c>
    </row>
    <row r="43" spans="1:68" x14ac:dyDescent="0.3">
      <c r="A43" s="66" t="s">
        <v>342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343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307</v>
      </c>
      <c r="P44" s="67"/>
      <c r="Q44" s="67"/>
      <c r="R44" s="67"/>
      <c r="S44" s="67"/>
      <c r="T44" s="67"/>
      <c r="V44" s="67" t="s">
        <v>308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309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284</v>
      </c>
      <c r="AY44" s="67"/>
      <c r="AZ44" s="67"/>
      <c r="BA44" s="67"/>
      <c r="BB44" s="67"/>
      <c r="BC44" s="67"/>
      <c r="BE44" s="67" t="s">
        <v>344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277</v>
      </c>
      <c r="D45" s="65" t="s">
        <v>288</v>
      </c>
      <c r="E45" s="65" t="s">
        <v>325</v>
      </c>
      <c r="F45" s="65" t="s">
        <v>321</v>
      </c>
      <c r="H45" s="65"/>
      <c r="I45" s="65" t="s">
        <v>337</v>
      </c>
      <c r="J45" s="65" t="s">
        <v>277</v>
      </c>
      <c r="K45" s="65" t="s">
        <v>288</v>
      </c>
      <c r="L45" s="65" t="s">
        <v>325</v>
      </c>
      <c r="M45" s="65" t="s">
        <v>321</v>
      </c>
      <c r="O45" s="65"/>
      <c r="P45" s="65" t="s">
        <v>337</v>
      </c>
      <c r="Q45" s="65" t="s">
        <v>277</v>
      </c>
      <c r="R45" s="65" t="s">
        <v>288</v>
      </c>
      <c r="S45" s="65" t="s">
        <v>290</v>
      </c>
      <c r="T45" s="65" t="s">
        <v>321</v>
      </c>
      <c r="V45" s="65"/>
      <c r="W45" s="65" t="s">
        <v>296</v>
      </c>
      <c r="X45" s="65" t="s">
        <v>277</v>
      </c>
      <c r="Y45" s="65" t="s">
        <v>288</v>
      </c>
      <c r="Z45" s="65" t="s">
        <v>290</v>
      </c>
      <c r="AA45" s="65" t="s">
        <v>321</v>
      </c>
      <c r="AC45" s="65"/>
      <c r="AD45" s="65" t="s">
        <v>296</v>
      </c>
      <c r="AE45" s="65" t="s">
        <v>277</v>
      </c>
      <c r="AF45" s="65" t="s">
        <v>288</v>
      </c>
      <c r="AG45" s="65" t="s">
        <v>290</v>
      </c>
      <c r="AH45" s="65" t="s">
        <v>321</v>
      </c>
      <c r="AJ45" s="65"/>
      <c r="AK45" s="65" t="s">
        <v>296</v>
      </c>
      <c r="AL45" s="65" t="s">
        <v>277</v>
      </c>
      <c r="AM45" s="65" t="s">
        <v>288</v>
      </c>
      <c r="AN45" s="65" t="s">
        <v>325</v>
      </c>
      <c r="AO45" s="65" t="s">
        <v>321</v>
      </c>
      <c r="AQ45" s="65"/>
      <c r="AR45" s="65" t="s">
        <v>337</v>
      </c>
      <c r="AS45" s="65" t="s">
        <v>277</v>
      </c>
      <c r="AT45" s="65" t="s">
        <v>288</v>
      </c>
      <c r="AU45" s="65" t="s">
        <v>290</v>
      </c>
      <c r="AV45" s="65" t="s">
        <v>321</v>
      </c>
      <c r="AX45" s="65"/>
      <c r="AY45" s="65" t="s">
        <v>296</v>
      </c>
      <c r="AZ45" s="65" t="s">
        <v>277</v>
      </c>
      <c r="BA45" s="65" t="s">
        <v>288</v>
      </c>
      <c r="BB45" s="65" t="s">
        <v>290</v>
      </c>
      <c r="BC45" s="65" t="s">
        <v>321</v>
      </c>
      <c r="BE45" s="65"/>
      <c r="BF45" s="65" t="s">
        <v>337</v>
      </c>
      <c r="BG45" s="65" t="s">
        <v>324</v>
      </c>
      <c r="BH45" s="65" t="s">
        <v>288</v>
      </c>
      <c r="BI45" s="65" t="s">
        <v>325</v>
      </c>
      <c r="BJ45" s="65" t="s">
        <v>338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10.358748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9.1962150000000005</v>
      </c>
      <c r="O46" s="65" t="s">
        <v>345</v>
      </c>
      <c r="P46" s="65">
        <v>600</v>
      </c>
      <c r="Q46" s="65">
        <v>800</v>
      </c>
      <c r="R46" s="65">
        <v>0</v>
      </c>
      <c r="S46" s="65">
        <v>10000</v>
      </c>
      <c r="T46" s="65">
        <v>763.72109999999998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8.0039639999999995E-2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2.9013886000000002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140.44556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84.551310000000001</v>
      </c>
      <c r="AX46" s="65" t="s">
        <v>285</v>
      </c>
      <c r="AY46" s="65"/>
      <c r="AZ46" s="65"/>
      <c r="BA46" s="65"/>
      <c r="BB46" s="65"/>
      <c r="BC46" s="65"/>
      <c r="BE46" s="65" t="s">
        <v>311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0" sqref="D1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9" customFormat="1" x14ac:dyDescent="0.3">
      <c r="A2" s="159" t="s">
        <v>314</v>
      </c>
      <c r="B2" s="159" t="s">
        <v>315</v>
      </c>
      <c r="C2" s="159" t="s">
        <v>316</v>
      </c>
      <c r="D2" s="159">
        <v>61</v>
      </c>
      <c r="E2" s="159">
        <v>1656.4448</v>
      </c>
      <c r="F2" s="159">
        <v>278.24918000000002</v>
      </c>
      <c r="G2" s="159">
        <v>31.441037999999999</v>
      </c>
      <c r="H2" s="159">
        <v>15.213348999999999</v>
      </c>
      <c r="I2" s="159">
        <v>16.227688000000001</v>
      </c>
      <c r="J2" s="159">
        <v>58.133069999999996</v>
      </c>
      <c r="K2" s="159">
        <v>28.665928000000001</v>
      </c>
      <c r="L2" s="159">
        <v>29.467144000000001</v>
      </c>
      <c r="M2" s="159">
        <v>15.698441000000001</v>
      </c>
      <c r="N2" s="159">
        <v>1.375572</v>
      </c>
      <c r="O2" s="159">
        <v>7.5921010000000004</v>
      </c>
      <c r="P2" s="159">
        <v>660.66485999999998</v>
      </c>
      <c r="Q2" s="159">
        <v>15.916192000000001</v>
      </c>
      <c r="R2" s="159">
        <v>325.01749999999998</v>
      </c>
      <c r="S2" s="159">
        <v>66.036680000000004</v>
      </c>
      <c r="T2" s="159">
        <v>3107.7703000000001</v>
      </c>
      <c r="U2" s="159">
        <v>3.0919020000000002</v>
      </c>
      <c r="V2" s="159">
        <v>13.221301</v>
      </c>
      <c r="W2" s="159">
        <v>150.04155</v>
      </c>
      <c r="X2" s="159">
        <v>82.381320000000002</v>
      </c>
      <c r="Y2" s="159">
        <v>1.4183996999999999</v>
      </c>
      <c r="Z2" s="159">
        <v>0.97845510000000002</v>
      </c>
      <c r="AA2" s="159">
        <v>12.976583</v>
      </c>
      <c r="AB2" s="159">
        <v>1.5468489000000001</v>
      </c>
      <c r="AC2" s="159">
        <v>378.00528000000003</v>
      </c>
      <c r="AD2" s="159">
        <v>9.2178939999999994</v>
      </c>
      <c r="AE2" s="159">
        <v>1.4300978</v>
      </c>
      <c r="AF2" s="159">
        <v>0.95783764000000005</v>
      </c>
      <c r="AG2" s="159">
        <v>374.75360000000001</v>
      </c>
      <c r="AH2" s="159">
        <v>172.72112000000001</v>
      </c>
      <c r="AI2" s="159">
        <v>202.03246999999999</v>
      </c>
      <c r="AJ2" s="159">
        <v>1003.2625</v>
      </c>
      <c r="AK2" s="159">
        <v>3321.5279999999998</v>
      </c>
      <c r="AL2" s="159">
        <v>70.920586</v>
      </c>
      <c r="AM2" s="159">
        <v>2084.1248000000001</v>
      </c>
      <c r="AN2" s="159">
        <v>69.63</v>
      </c>
      <c r="AO2" s="159">
        <v>10.358748</v>
      </c>
      <c r="AP2" s="159">
        <v>6.3707824000000004</v>
      </c>
      <c r="AQ2" s="159">
        <v>3.9879660000000001</v>
      </c>
      <c r="AR2" s="159">
        <v>9.1962150000000005</v>
      </c>
      <c r="AS2" s="159">
        <v>763.72109999999998</v>
      </c>
      <c r="AT2" s="159">
        <v>8.0039639999999995E-2</v>
      </c>
      <c r="AU2" s="159">
        <v>2.9013886000000002</v>
      </c>
      <c r="AV2" s="159">
        <v>140.44556</v>
      </c>
      <c r="AW2" s="159">
        <v>84.551310000000001</v>
      </c>
      <c r="AX2" s="159">
        <v>4.9427121999999997E-2</v>
      </c>
      <c r="AY2" s="159">
        <v>1.0234436</v>
      </c>
      <c r="AZ2" s="159">
        <v>215.45310000000001</v>
      </c>
      <c r="BA2" s="159">
        <v>31.676735000000001</v>
      </c>
      <c r="BB2" s="159">
        <v>9.278886</v>
      </c>
      <c r="BC2" s="159">
        <v>11.059240000000001</v>
      </c>
      <c r="BD2" s="159">
        <v>11.332215</v>
      </c>
      <c r="BE2" s="159">
        <v>0.95709752999999997</v>
      </c>
      <c r="BF2" s="159">
        <v>4.3624770000000002</v>
      </c>
      <c r="BG2" s="159">
        <v>3.4693620000000001E-3</v>
      </c>
      <c r="BH2" s="159">
        <v>9.3915439999999999E-3</v>
      </c>
      <c r="BI2" s="159">
        <v>6.9037860000000003E-3</v>
      </c>
      <c r="BJ2" s="159">
        <v>3.7009220000000002E-2</v>
      </c>
      <c r="BK2" s="159">
        <v>2.6687400000000001E-4</v>
      </c>
      <c r="BL2" s="159">
        <v>0.14666007</v>
      </c>
      <c r="BM2" s="159">
        <v>2.2249400000000001</v>
      </c>
      <c r="BN2" s="159">
        <v>0.57045389999999996</v>
      </c>
      <c r="BO2" s="159">
        <v>34.206276000000003</v>
      </c>
      <c r="BP2" s="159">
        <v>6.2750009999999996</v>
      </c>
      <c r="BQ2" s="159">
        <v>11.111757000000001</v>
      </c>
      <c r="BR2" s="159">
        <v>40.974037000000003</v>
      </c>
      <c r="BS2" s="159">
        <v>17.150026</v>
      </c>
      <c r="BT2" s="159">
        <v>6.8948115999999997</v>
      </c>
      <c r="BU2" s="159">
        <v>1.0780671E-2</v>
      </c>
      <c r="BV2" s="159">
        <v>4.2492952000000001E-2</v>
      </c>
      <c r="BW2" s="159">
        <v>0.46648975999999998</v>
      </c>
      <c r="BX2" s="159">
        <v>0.93019130000000005</v>
      </c>
      <c r="BY2" s="159">
        <v>8.5093790000000002E-2</v>
      </c>
      <c r="BZ2" s="159">
        <v>3.3646254E-4</v>
      </c>
      <c r="CA2" s="159">
        <v>0.59218245999999997</v>
      </c>
      <c r="CB2" s="159">
        <v>2.1347103999999999E-2</v>
      </c>
      <c r="CC2" s="159">
        <v>0.11350826999999999</v>
      </c>
      <c r="CD2" s="159">
        <v>1.2940996</v>
      </c>
      <c r="CE2" s="159">
        <v>3.5157185000000001E-2</v>
      </c>
      <c r="CF2" s="159">
        <v>0.34524199999999999</v>
      </c>
      <c r="CG2" s="159">
        <v>0</v>
      </c>
      <c r="CH2" s="159">
        <v>3.0743012E-2</v>
      </c>
      <c r="CI2" s="159">
        <v>2.5328759999999999E-3</v>
      </c>
      <c r="CJ2" s="159">
        <v>2.8872716</v>
      </c>
      <c r="CK2" s="159">
        <v>9.2964640000000008E-3</v>
      </c>
      <c r="CL2" s="159">
        <v>0.28993753</v>
      </c>
      <c r="CM2" s="159">
        <v>2.0410370000000002</v>
      </c>
      <c r="CN2" s="159">
        <v>2379.9191999999998</v>
      </c>
      <c r="CO2" s="159">
        <v>4069.1948000000002</v>
      </c>
      <c r="CP2" s="159">
        <v>2408.6379999999999</v>
      </c>
      <c r="CQ2" s="159">
        <v>844.91920000000005</v>
      </c>
      <c r="CR2" s="159">
        <v>446.69240000000002</v>
      </c>
      <c r="CS2" s="159">
        <v>451.66250000000002</v>
      </c>
      <c r="CT2" s="159">
        <v>2300.1417999999999</v>
      </c>
      <c r="CU2" s="159">
        <v>1378.6776</v>
      </c>
      <c r="CV2" s="159">
        <v>1424.9359999999999</v>
      </c>
      <c r="CW2" s="159">
        <v>1527.7050999999999</v>
      </c>
      <c r="CX2" s="159">
        <v>441.70038</v>
      </c>
      <c r="CY2" s="159">
        <v>3031.1003000000001</v>
      </c>
      <c r="CZ2" s="159">
        <v>1322.3696</v>
      </c>
      <c r="DA2" s="159">
        <v>3581.2840000000001</v>
      </c>
      <c r="DB2" s="159">
        <v>3427.9133000000002</v>
      </c>
      <c r="DC2" s="159">
        <v>4900.9395000000004</v>
      </c>
      <c r="DD2" s="159">
        <v>7291.25</v>
      </c>
      <c r="DE2" s="159">
        <v>1642.7896000000001</v>
      </c>
      <c r="DF2" s="159">
        <v>3584.0030000000002</v>
      </c>
      <c r="DG2" s="159">
        <v>1761.7030999999999</v>
      </c>
      <c r="DH2" s="159">
        <v>125.42698</v>
      </c>
      <c r="DI2" s="159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31.676735000000001</v>
      </c>
      <c r="B6">
        <f>BB2</f>
        <v>9.278886</v>
      </c>
      <c r="C6">
        <f>BC2</f>
        <v>11.059240000000001</v>
      </c>
      <c r="D6">
        <f>BD2</f>
        <v>11.332215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21912</v>
      </c>
      <c r="C2" s="56">
        <f ca="1">YEAR(TODAY())-YEAR(B2)+IF(TODAY()&gt;=DATE(YEAR(TODAY()),MONTH(B2),DAY(B2)),0,-1)</f>
        <v>61</v>
      </c>
      <c r="E2" s="52">
        <v>166</v>
      </c>
      <c r="F2" s="53" t="s">
        <v>275</v>
      </c>
      <c r="G2" s="52">
        <v>71</v>
      </c>
      <c r="H2" s="51" t="s">
        <v>40</v>
      </c>
      <c r="I2" s="72">
        <f>ROUND(G3/E3^2,1)</f>
        <v>25.8</v>
      </c>
    </row>
    <row r="3" spans="1:9" x14ac:dyDescent="0.3">
      <c r="E3" s="51">
        <f>E2/100</f>
        <v>1.66</v>
      </c>
      <c r="F3" s="51" t="s">
        <v>39</v>
      </c>
      <c r="G3" s="51">
        <f>G2</f>
        <v>71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조광진, ID : H1900689)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13:35:21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71</v>
      </c>
      <c r="N12" s="118"/>
      <c r="O12" s="113" t="s">
        <v>270</v>
      </c>
      <c r="P12" s="107"/>
      <c r="Q12" s="90">
        <f>'개인정보 및 신체계측 입력'!I2</f>
        <v>25.8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조광진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75.647999999999996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8.548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15.805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9.6999999999999993</v>
      </c>
      <c r="L72" s="36" t="s">
        <v>52</v>
      </c>
      <c r="M72" s="36">
        <f>ROUND('DRIs DATA'!K8,1)</f>
        <v>5.4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43.34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110.18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82.38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103.12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46.84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221.44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103.59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2021-08-10T04:51:23Z</dcterms:modified>
</cp:coreProperties>
</file>