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6.97\연구서버\연구검체\H19_검진센터\결과지\발송완료\"/>
    </mc:Choice>
  </mc:AlternateContent>
  <bookViews>
    <workbookView xWindow="0" yWindow="0" windowWidth="19050" windowHeight="1189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<sst xmlns="http://schemas.openxmlformats.org/spreadsheetml/2006/main" count="692" uniqueCount="338">
  <si>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</si>
  <si>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</si>
  <si>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</si>
  <si>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</si>
  <si>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</si>
  <si>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</si>
  <si>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</si>
  <si>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</si>
  <si>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</si>
  <si>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</si>
  <si>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</si>
  <si>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</si>
  <si>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</si>
  <si>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</si>
  <si>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</si>
  <si>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</si>
  <si>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</si>
  <si>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</si>
  <si>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</si>
  <si>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</si>
  <si>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</si>
  <si>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</si>
  <si>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</si>
  <si>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</si>
  <si>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</si>
  <si>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</si>
  <si>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</si>
  <si>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</si>
  <si>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</si>
  <si>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</si>
  <si>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</si>
  <si>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</si>
  <si>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</si>
  <si>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</si>
  <si>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</si>
  <si>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</si>
  <si>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</si>
  <si>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</si>
  <si>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</si>
  <si>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</si>
  <si>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</si>
  <si>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</si>
  <si>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</si>
  <si>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</si>
  <si>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</si>
  <si>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</si>
  <si>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</si>
  <si>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</si>
  <si>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</si>
  <si>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</si>
  <si>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</si>
  <si>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</si>
  <si>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</si>
  <si>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</si>
  <si>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</si>
  <si>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</si>
  <si>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</si>
  <si>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</si>
  <si>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</si>
  <si>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</si>
  <si>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</si>
  <si>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</si>
  <si>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</si>
  <si>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</si>
  <si>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</si>
  <si>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</si>
  <si>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</si>
  <si>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</si>
  <si>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</si>
  <si>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</si>
  <si>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</si>
  <si>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</si>
  <si>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</si>
  <si>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</si>
  <si>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</si>
  <si>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</si>
  <si>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</si>
  <si>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</si>
  <si>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</si>
  <si>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</si>
  <si>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</si>
  <si>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</si>
  <si>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</si>
  <si>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</si>
  <si>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</si>
  <si>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</si>
  <si>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</si>
  <si>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</si>
  <si>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</si>
  <si>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</si>
  <si>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</si>
  <si>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</si>
  <si>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</si>
  <si>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</si>
  <si>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</si>
  <si>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</si>
  <si>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</si>
  <si>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</si>
  <si>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</si>
  <si>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</si>
  <si>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</si>
  <si>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</si>
  <si>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</si>
  <si>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</si>
  <si>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</si>
  <si>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</si>
  <si>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</si>
  <si>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</si>
  <si>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</si>
  <si>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</si>
  <si>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</si>
  <si>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</si>
  <si>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</si>
  <si>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</si>
  <si>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</si>
  <si>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</si>
  <si>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</si>
  <si>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</si>
  <si>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</si>
  <si>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</si>
  <si>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</si>
  <si>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</si>
  <si>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</si>
  <si>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</si>
  <si>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</si>
  <si>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</si>
  <si>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</si>
  <si>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</si>
  <si>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</si>
  <si>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</si>
  <si>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</si>
  <si>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</si>
  <si>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</si>
  <si>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</si>
  <si>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</si>
  <si>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</si>
  <si>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</si>
  <si>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</si>
  <si>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</si>
  <si>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</si>
  <si>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</si>
  <si>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</si>
  <si>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</si>
  <si>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</si>
  <si>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</si>
  <si>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</si>
  <si>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</si>
  <si>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</si>
  <si>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</si>
  <si>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</si>
  <si>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</si>
  <si>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</si>
  <si>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</si>
  <si>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</si>
  <si>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</si>
  <si>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</si>
  <si>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</si>
  <si>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</si>
  <si>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</si>
  <si>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</si>
  <si>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</si>
  <si>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</si>
  <si>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</si>
  <si>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</si>
  <si>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</si>
  <si>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</si>
  <si>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</si>
  <si>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</si>
  <si>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</si>
  <si>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</si>
  <si>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</si>
  <si>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</si>
  <si>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</si>
  <si>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</si>
  <si>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</si>
  <si>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</si>
  <si>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</si>
  <si>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</si>
  <si>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</si>
  <si>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</si>
  <si>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</si>
  <si>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</si>
  <si>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</si>
  <si>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</si>
  <si>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</si>
  <si>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</si>
  <si>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</si>
  <si>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</si>
  <si>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</si>
  <si>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</si>
  <si>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</si>
  <si>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</si>
  <si>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</si>
  <si>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</si>
  <si>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</si>
  <si>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</si>
  <si>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</si>
  <si>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</si>
  <si>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</si>
  <si>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</si>
  <si>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</si>
  <si>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</si>
  <si>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</si>
  <si>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</si>
  <si>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</si>
  <si>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</si>
  <si>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</si>
  <si>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</si>
  <si>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</si>
  <si>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</si>
  <si>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</si>
  <si>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</si>
  <si>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</si>
  <si>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</si>
  <si>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</si>
  <si>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</si>
  <si>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</si>
  <si>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</si>
  <si>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</si>
  <si>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</si>
  <si>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</si>
  <si>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</si>
  <si>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</si>
  <si>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</si>
  <si>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</si>
  <si>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</si>
  <si>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</si>
  <si>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</si>
  <si>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</si>
  <si>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</si>
  <si>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</si>
  <si>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</si>
  <si>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</si>
  <si>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</si>
  <si>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</si>
  <si>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</si>
  <si>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</si>
  <si>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</si>
  <si>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</si>
  <si>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</si>
  <si>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</si>
  <si>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</si>
  <si>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</si>
  <si>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</si>
  <si>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</si>
  <si>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</si>
  <si>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</si>
  <si>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</si>
  <si>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</si>
  <si>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</si>
  <si>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</si>
  <si>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</si>
  <si>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</si>
  <si>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</si>
  <si>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</si>
  <si>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</si>
  <si>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</si>
  <si>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</si>
  <si>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</si>
  <si>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</si>
  <si>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</si>
  <si>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</si>
  <si>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</si>
  <si>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</si>
  <si>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</si>
  <si>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</si>
  <si>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</si>
  <si>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</si>
  <si>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</si>
  <si>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</si>
  <si>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</si>
  <si>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</si>
  <si>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</si>
  <si>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</si>
  <si>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</si>
  <si>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</si>
  <si>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</si>
  <si>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</si>
  <si>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</si>
  <si>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</si>
  <si>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지방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</si>
  <si>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</si>
  <si>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</si>
  <si>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</si>
  <si>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</si>
  <si>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</si>
  <si>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</si>
  <si>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</si>
  <si>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</si>
  <si>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</si>
  <si>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</si>
  <si>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</si>
  <si>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</si>
  <si>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</si>
  <si>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</si>
  <si>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</si>
  <si>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</si>
  <si>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</si>
  <si>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</si>
  <si>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</si>
  <si>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</si>
  <si>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</si>
  <si>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</si>
  <si>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</si>
  <si>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</si>
  <si>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</si>
  <si>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</si>
  <si>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</si>
  <si>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</si>
  <si>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</si>
  <si>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</si>
  <si>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</si>
  <si>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</si>
  <si>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</si>
  <si>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</si>
  <si>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</si>
  <si>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크롬</t>
    <phoneticPr fontId="1" type="noConversion"/>
  </si>
  <si>
    <t>M</t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</si>
  <si>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</si>
  <si>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</si>
  <si>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</si>
  <si>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</si>
  <si>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</si>
  <si>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</si>
  <si>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</si>
  <si>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</si>
  <si>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</si>
  <si>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</si>
  <si>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</si>
  <si>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</si>
  <si>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</si>
  <si>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</si>
  <si>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</si>
  <si>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</si>
  <si>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이평수, ID : H1900721)</t>
  </si>
  <si>
    <t>2021년 08월 17일 12:50:07</t>
  </si>
  <si>
    <t>H1900721</t>
  </si>
  <si>
    <t>이평수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</si>
</sst>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253.01689999999999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0288"/>
        <c:axId val="702463424"/>
      </c:barChart>
      <c:catAx>
        <c:axId val="70246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3424"/>
        <c:crosses val="autoZero"/>
        <c:auto val="1"/>
        <c:lblAlgn val="ctr"/>
        <c:lblOffset val="100"/>
        <c:noMultiLvlLbl val="0"/>
      </c:catAx>
      <c:valAx>
        <c:axId val="70246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9.4617789999999999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7344"/>
        <c:axId val="702482632"/>
      </c:barChart>
      <c:catAx>
        <c:axId val="70246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2632"/>
        <c:crosses val="autoZero"/>
        <c:auto val="1"/>
        <c:lblAlgn val="ctr"/>
        <c:lblOffset val="100"/>
        <c:noMultiLvlLbl val="0"/>
      </c:catAx>
      <c:valAx>
        <c:axId val="70248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7.0605926999999999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77928"/>
        <c:axId val="702471264"/>
      </c:barChart>
      <c:catAx>
        <c:axId val="70247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71264"/>
        <c:crosses val="autoZero"/>
        <c:auto val="1"/>
        <c:lblAlgn val="ctr"/>
        <c:lblOffset val="100"/>
        <c:noMultiLvlLbl val="0"/>
      </c:catAx>
      <c:valAx>
        <c:axId val="70247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7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4042.4016000000001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78320"/>
        <c:axId val="702479496"/>
      </c:barChart>
      <c:catAx>
        <c:axId val="70247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79496"/>
        <c:crosses val="autoZero"/>
        <c:auto val="1"/>
        <c:lblAlgn val="ctr"/>
        <c:lblOffset val="100"/>
        <c:noMultiLvlLbl val="0"/>
      </c:catAx>
      <c:valAx>
        <c:axId val="70247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7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9710.6919999999991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72048"/>
        <c:axId val="702479888"/>
      </c:barChart>
      <c:catAx>
        <c:axId val="70247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79888"/>
        <c:crosses val="autoZero"/>
        <c:auto val="1"/>
        <c:lblAlgn val="ctr"/>
        <c:lblOffset val="100"/>
        <c:noMultiLvlLbl val="0"/>
      </c:catAx>
      <c:valAx>
        <c:axId val="702479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7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645.45336999999995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83024"/>
        <c:axId val="702481848"/>
      </c:barChart>
      <c:catAx>
        <c:axId val="70248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1848"/>
        <c:crosses val="autoZero"/>
        <c:auto val="1"/>
        <c:lblAlgn val="ctr"/>
        <c:lblOffset val="100"/>
        <c:noMultiLvlLbl val="0"/>
      </c:catAx>
      <c:valAx>
        <c:axId val="70248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8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465.60919999999999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2432"/>
        <c:axId val="702486160"/>
      </c:barChart>
      <c:catAx>
        <c:axId val="7024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6160"/>
        <c:crosses val="autoZero"/>
        <c:auto val="1"/>
        <c:lblAlgn val="ctr"/>
        <c:lblOffset val="100"/>
        <c:noMultiLvlLbl val="0"/>
      </c:catAx>
      <c:valAx>
        <c:axId val="70248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36.605499999999999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86944"/>
        <c:axId val="702484200"/>
      </c:barChart>
      <c:catAx>
        <c:axId val="70248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4200"/>
        <c:crosses val="autoZero"/>
        <c:auto val="1"/>
        <c:lblAlgn val="ctr"/>
        <c:lblOffset val="100"/>
        <c:noMultiLvlLbl val="0"/>
      </c:catAx>
      <c:valAx>
        <c:axId val="70248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3379.8816000000002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5960"/>
        <c:axId val="702486552"/>
      </c:barChart>
      <c:catAx>
        <c:axId val="70249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6552"/>
        <c:crosses val="autoZero"/>
        <c:auto val="1"/>
        <c:lblAlgn val="ctr"/>
        <c:lblOffset val="100"/>
        <c:noMultiLvlLbl val="0"/>
      </c:catAx>
      <c:valAx>
        <c:axId val="70248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0.13930407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83808"/>
        <c:axId val="702484592"/>
      </c:barChart>
      <c:catAx>
        <c:axId val="7024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4592"/>
        <c:crosses val="autoZero"/>
        <c:auto val="1"/>
        <c:lblAlgn val="ctr"/>
        <c:lblOffset val="100"/>
        <c:noMultiLvlLbl val="0"/>
      </c:catAx>
      <c:valAx>
        <c:axId val="70248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8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9.0397590000000001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4784"/>
        <c:axId val="702488904"/>
      </c:barChart>
      <c:catAx>
        <c:axId val="7024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8904"/>
        <c:crosses val="autoZero"/>
        <c:auto val="1"/>
        <c:lblAlgn val="ctr"/>
        <c:lblOffset val="100"/>
        <c:noMultiLvlLbl val="0"/>
      </c:catAx>
      <c:valAx>
        <c:axId val="70248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77.018005000000002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7736"/>
        <c:axId val="702469696"/>
      </c:barChart>
      <c:catAx>
        <c:axId val="70246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9696"/>
        <c:crosses val="autoZero"/>
        <c:auto val="1"/>
        <c:lblAlgn val="ctr"/>
        <c:lblOffset val="100"/>
        <c:noMultiLvlLbl val="0"/>
      </c:catAx>
      <c:valAx>
        <c:axId val="702469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1164.549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4000"/>
        <c:axId val="702487336"/>
      </c:barChart>
      <c:catAx>
        <c:axId val="70249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7336"/>
        <c:crosses val="autoZero"/>
        <c:auto val="1"/>
        <c:lblAlgn val="ctr"/>
        <c:lblOffset val="100"/>
        <c:noMultiLvlLbl val="0"/>
      </c:catAx>
      <c:valAx>
        <c:axId val="70248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275.65163999999999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89688"/>
        <c:axId val="702491256"/>
      </c:barChart>
      <c:catAx>
        <c:axId val="70248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91256"/>
        <c:crosses val="autoZero"/>
        <c:auto val="1"/>
        <c:lblAlgn val="ctr"/>
        <c:lblOffset val="100"/>
        <c:noMultiLvlLbl val="0"/>
      </c:catAx>
      <c:valAx>
        <c:axId val="70249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8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9.7880000000000003</c:v>
                </c:pt>
                <c:pt idx="1">
                  <c:v>18.061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2495568"/>
        <c:axId val="702492824"/>
      </c:barChart>
      <c:catAx>
        <c:axId val="7024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92824"/>
        <c:crosses val="autoZero"/>
        <c:auto val="1"/>
        <c:lblAlgn val="ctr"/>
        <c:lblOffset val="100"/>
        <c:noMultiLvlLbl val="0"/>
      </c:catAx>
      <c:valAx>
        <c:axId val="70249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52.544018000000001</c:v>
                </c:pt>
                <c:pt idx="1">
                  <c:v>60.748814000000003</c:v>
                </c:pt>
                <c:pt idx="2">
                  <c:v>62.826923000000001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1644.1034999999999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2040"/>
        <c:axId val="702484984"/>
      </c:barChart>
      <c:catAx>
        <c:axId val="70249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4984"/>
        <c:crosses val="autoZero"/>
        <c:auto val="1"/>
        <c:lblAlgn val="ctr"/>
        <c:lblOffset val="100"/>
        <c:noMultiLvlLbl val="0"/>
      </c:catAx>
      <c:valAx>
        <c:axId val="702484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72.333939999999998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94392"/>
        <c:axId val="702485376"/>
      </c:barChart>
      <c:catAx>
        <c:axId val="70249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85376"/>
        <c:crosses val="autoZero"/>
        <c:auto val="1"/>
        <c:lblAlgn val="ctr"/>
        <c:lblOffset val="100"/>
        <c:noMultiLvlLbl val="0"/>
      </c:catAx>
      <c:valAx>
        <c:axId val="70248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9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60.094999999999999</c:v>
                </c:pt>
                <c:pt idx="1">
                  <c:v>15.913</c:v>
                </c:pt>
                <c:pt idx="2">
                  <c:v>23.992000000000001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02507328"/>
        <c:axId val="702503016"/>
      </c:barChart>
      <c:catAx>
        <c:axId val="70250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03016"/>
        <c:crosses val="autoZero"/>
        <c:auto val="1"/>
        <c:lblAlgn val="ctr"/>
        <c:lblOffset val="100"/>
        <c:noMultiLvlLbl val="0"/>
      </c:catAx>
      <c:valAx>
        <c:axId val="70250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5147.6396000000004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6936"/>
        <c:axId val="702499096"/>
      </c:barChart>
      <c:catAx>
        <c:axId val="70250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99096"/>
        <c:crosses val="autoZero"/>
        <c:auto val="1"/>
        <c:lblAlgn val="ctr"/>
        <c:lblOffset val="100"/>
        <c:noMultiLvlLbl val="0"/>
      </c:catAx>
      <c:valAx>
        <c:axId val="702499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343.88781999999998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3800"/>
        <c:axId val="702503408"/>
      </c:barChart>
      <c:catAx>
        <c:axId val="70250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03408"/>
        <c:crosses val="autoZero"/>
        <c:auto val="1"/>
        <c:lblAlgn val="ctr"/>
        <c:lblOffset val="100"/>
        <c:noMultiLvlLbl val="0"/>
      </c:catAx>
      <c:valAx>
        <c:axId val="702503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2078.529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4192"/>
        <c:axId val="702501448"/>
      </c:barChart>
      <c:catAx>
        <c:axId val="70250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01448"/>
        <c:crosses val="autoZero"/>
        <c:auto val="1"/>
        <c:lblAlgn val="ctr"/>
        <c:lblOffset val="100"/>
        <c:noMultiLvlLbl val="0"/>
      </c:catAx>
      <c:valAx>
        <c:axId val="702501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20.863233999999999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0680"/>
        <c:axId val="702458720"/>
      </c:barChart>
      <c:catAx>
        <c:axId val="70246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58720"/>
        <c:crosses val="autoZero"/>
        <c:auto val="1"/>
        <c:lblAlgn val="ctr"/>
        <c:lblOffset val="100"/>
        <c:noMultiLvlLbl val="0"/>
      </c:catAx>
      <c:valAx>
        <c:axId val="7024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16564.919999999998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1840"/>
        <c:axId val="702507720"/>
      </c:barChart>
      <c:catAx>
        <c:axId val="70250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07720"/>
        <c:crosses val="autoZero"/>
        <c:auto val="1"/>
        <c:lblAlgn val="ctr"/>
        <c:lblOffset val="100"/>
        <c:noMultiLvlLbl val="0"/>
      </c:catAx>
      <c:valAx>
        <c:axId val="70250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53.531419999999997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8112"/>
        <c:axId val="702505760"/>
      </c:barChart>
      <c:catAx>
        <c:axId val="70250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505760"/>
        <c:crosses val="autoZero"/>
        <c:auto val="1"/>
        <c:lblAlgn val="ctr"/>
        <c:lblOffset val="100"/>
        <c:noMultiLvlLbl val="0"/>
      </c:catAx>
      <c:valAx>
        <c:axId val="70250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9.3289340000000003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505368"/>
        <c:axId val="702498312"/>
      </c:barChart>
      <c:catAx>
        <c:axId val="70250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98312"/>
        <c:crosses val="autoZero"/>
        <c:auto val="1"/>
        <c:lblAlgn val="ctr"/>
        <c:lblOffset val="100"/>
        <c:noMultiLvlLbl val="0"/>
      </c:catAx>
      <c:valAx>
        <c:axId val="70249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50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676.88340000000005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59112"/>
        <c:axId val="702463816"/>
      </c:barChart>
      <c:catAx>
        <c:axId val="70245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3816"/>
        <c:crosses val="autoZero"/>
        <c:auto val="1"/>
        <c:lblAlgn val="ctr"/>
        <c:lblOffset val="100"/>
        <c:noMultiLvlLbl val="0"/>
      </c:catAx>
      <c:valAx>
        <c:axId val="70246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5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4.6725516000000002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1464"/>
        <c:axId val="702462248"/>
      </c:barChart>
      <c:catAx>
        <c:axId val="70246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2248"/>
        <c:crosses val="autoZero"/>
        <c:auto val="1"/>
        <c:lblAlgn val="ctr"/>
        <c:lblOffset val="100"/>
        <c:noMultiLvlLbl val="0"/>
      </c:catAx>
      <c:valAx>
        <c:axId val="702462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50.098984000000002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8520"/>
        <c:axId val="702466560"/>
      </c:barChart>
      <c:catAx>
        <c:axId val="70246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6560"/>
        <c:crosses val="autoZero"/>
        <c:auto val="1"/>
        <c:lblAlgn val="ctr"/>
        <c:lblOffset val="100"/>
        <c:noMultiLvlLbl val="0"/>
      </c:catAx>
      <c:valAx>
        <c:axId val="70246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9.3289340000000003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1072"/>
        <c:axId val="702464600"/>
      </c:barChart>
      <c:catAx>
        <c:axId val="70246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4600"/>
        <c:crosses val="autoZero"/>
        <c:auto val="1"/>
        <c:lblAlgn val="ctr"/>
        <c:lblOffset val="100"/>
        <c:noMultiLvlLbl val="0"/>
      </c:catAx>
      <c:valAx>
        <c:axId val="70246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1632.3683000000001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8912"/>
        <c:axId val="702466952"/>
      </c:barChart>
      <c:catAx>
        <c:axId val="70246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66952"/>
        <c:crosses val="autoZero"/>
        <c:auto val="1"/>
        <c:lblAlgn val="ctr"/>
        <c:lblOffset val="100"/>
        <c:noMultiLvlLbl val="0"/>
      </c:catAx>
      <c:valAx>
        <c:axId val="702466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38.403694000000002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2469304"/>
        <c:axId val="702470872"/>
      </c:barChart>
      <c:catAx>
        <c:axId val="70246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2470872"/>
        <c:crosses val="autoZero"/>
        <c:auto val="1"/>
        <c:lblAlgn val="ctr"/>
        <c:lblOffset val="100"/>
        <c:noMultiLvlLbl val="0"/>
      </c:catAx>
      <c:valAx>
        <c:axId val="702470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246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이평수, ID : H1900721)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12:50:07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5147.6396000000004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253.01689999999999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77.018005000000002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60.094999999999999</v>
      </c>
      <c r="G8" s="59">
        <f>'DRIs DATA 입력'!G8</f>
        <v>15.913</v>
      </c>
      <c r="H8" s="59">
        <f>'DRIs DATA 입력'!H8</f>
        <v>23.992000000000001</v>
      </c>
      <c r="I8" s="55"/>
      <c r="J8" s="59" t="s">
        <v>215</v>
      </c>
      <c r="K8" s="59">
        <f>'DRIs DATA 입력'!K8</f>
        <v>9.7880000000000003</v>
      </c>
      <c r="L8" s="59">
        <f>'DRIs DATA 입력'!L8</f>
        <v>18.061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1644.1034999999999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72.333939999999998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20.863233999999999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676.88340000000005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343.88781999999998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5.0811095000000002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4.6725516000000002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50.098984000000002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9.3289340000000003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1632.3683000000001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38.403694000000002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9.4617789999999999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7.0605926999999999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2078.529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4042.4016000000001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16564.919999999998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9710.6919999999991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645.45336999999995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465.60919999999999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53.531419999999997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36.605499999999999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3379.8816000000002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0.13930407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9.0397590000000001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1164.549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275.65163999999999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3" sqref="G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297</v>
      </c>
      <c r="B1" s="55" t="s">
        <v>334</v>
      </c>
      <c r="G1" s="56" t="s">
        <v>298</v>
      </c>
      <c r="H1" s="55" t="s">
        <v>335</v>
      </c>
    </row>
    <row r="3" spans="1:27" x14ac:dyDescent="0.3">
      <c r="A3" s="65" t="s">
        <v>293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294</v>
      </c>
      <c r="B4" s="66"/>
      <c r="C4" s="66"/>
      <c r="E4" s="61" t="s">
        <v>278</v>
      </c>
      <c r="F4" s="62"/>
      <c r="G4" s="62"/>
      <c r="H4" s="63"/>
      <c r="J4" s="61" t="s">
        <v>295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299</v>
      </c>
      <c r="V4" s="66"/>
      <c r="W4" s="66"/>
      <c r="X4" s="66"/>
      <c r="Y4" s="66"/>
      <c r="Z4" s="66"/>
    </row>
    <row r="5" spans="1:27" x14ac:dyDescent="0.3">
      <c r="A5" s="60"/>
      <c r="B5" s="60" t="s">
        <v>300</v>
      </c>
      <c r="C5" s="60" t="s">
        <v>318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301</v>
      </c>
      <c r="L5" s="60" t="s">
        <v>290</v>
      </c>
      <c r="N5" s="60"/>
      <c r="O5" s="60" t="s">
        <v>279</v>
      </c>
      <c r="P5" s="60" t="s">
        <v>319</v>
      </c>
      <c r="Q5" s="60" t="s">
        <v>296</v>
      </c>
      <c r="R5" s="60" t="s">
        <v>276</v>
      </c>
      <c r="S5" s="60" t="s">
        <v>318</v>
      </c>
      <c r="U5" s="60"/>
      <c r="V5" s="60" t="s">
        <v>279</v>
      </c>
      <c r="W5" s="60" t="s">
        <v>319</v>
      </c>
      <c r="X5" s="60" t="s">
        <v>296</v>
      </c>
      <c r="Y5" s="60" t="s">
        <v>276</v>
      </c>
      <c r="Z5" s="60" t="s">
        <v>318</v>
      </c>
    </row>
    <row r="6" spans="1:27" x14ac:dyDescent="0.3">
      <c r="A6" s="60" t="s">
        <v>294</v>
      </c>
      <c r="B6" s="60">
        <v>2200</v>
      </c>
      <c r="C6" s="60">
        <v>5147.6396000000004</v>
      </c>
      <c r="E6" s="60" t="s">
        <v>320</v>
      </c>
      <c r="F6" s="60">
        <v>55</v>
      </c>
      <c r="G6" s="60">
        <v>15</v>
      </c>
      <c r="H6" s="60">
        <v>7</v>
      </c>
      <c r="J6" s="60" t="s">
        <v>320</v>
      </c>
      <c r="K6" s="60">
        <v>0.1</v>
      </c>
      <c r="L6" s="60">
        <v>4</v>
      </c>
      <c r="N6" s="60" t="s">
        <v>302</v>
      </c>
      <c r="O6" s="60">
        <v>50</v>
      </c>
      <c r="P6" s="60">
        <v>60</v>
      </c>
      <c r="Q6" s="60">
        <v>0</v>
      </c>
      <c r="R6" s="60">
        <v>0</v>
      </c>
      <c r="S6" s="60">
        <v>253.01689999999999</v>
      </c>
      <c r="U6" s="60" t="s">
        <v>303</v>
      </c>
      <c r="V6" s="60">
        <v>0</v>
      </c>
      <c r="W6" s="60">
        <v>0</v>
      </c>
      <c r="X6" s="60">
        <v>25</v>
      </c>
      <c r="Y6" s="60">
        <v>0</v>
      </c>
      <c r="Z6" s="60">
        <v>77.018005000000002</v>
      </c>
    </row>
    <row r="7" spans="1:27" x14ac:dyDescent="0.3">
      <c r="E7" s="60" t="s">
        <v>321</v>
      </c>
      <c r="F7" s="60">
        <v>65</v>
      </c>
      <c r="G7" s="60">
        <v>30</v>
      </c>
      <c r="H7" s="60">
        <v>20</v>
      </c>
      <c r="J7" s="60" t="s">
        <v>321</v>
      </c>
      <c r="K7" s="60">
        <v>1</v>
      </c>
      <c r="L7" s="60">
        <v>10</v>
      </c>
    </row>
    <row r="8" spans="1:27" x14ac:dyDescent="0.3">
      <c r="E8" s="60" t="s">
        <v>304</v>
      </c>
      <c r="F8" s="60">
        <v>60.094999999999999</v>
      </c>
      <c r="G8" s="60">
        <v>15.913</v>
      </c>
      <c r="H8" s="60">
        <v>23.992000000000001</v>
      </c>
      <c r="J8" s="60" t="s">
        <v>304</v>
      </c>
      <c r="K8" s="60">
        <v>9.7880000000000003</v>
      </c>
      <c r="L8" s="60">
        <v>18.061</v>
      </c>
    </row>
    <row r="13" spans="1:27" x14ac:dyDescent="0.3">
      <c r="A13" s="64" t="s">
        <v>322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305</v>
      </c>
      <c r="B14" s="66"/>
      <c r="C14" s="66"/>
      <c r="D14" s="66"/>
      <c r="E14" s="66"/>
      <c r="F14" s="66"/>
      <c r="H14" s="66" t="s">
        <v>306</v>
      </c>
      <c r="I14" s="66"/>
      <c r="J14" s="66"/>
      <c r="K14" s="66"/>
      <c r="L14" s="66"/>
      <c r="M14" s="66"/>
      <c r="O14" s="66" t="s">
        <v>307</v>
      </c>
      <c r="P14" s="66"/>
      <c r="Q14" s="66"/>
      <c r="R14" s="66"/>
      <c r="S14" s="66"/>
      <c r="T14" s="66"/>
      <c r="V14" s="66" t="s">
        <v>323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279</v>
      </c>
      <c r="C15" s="60" t="s">
        <v>319</v>
      </c>
      <c r="D15" s="60" t="s">
        <v>296</v>
      </c>
      <c r="E15" s="60" t="s">
        <v>276</v>
      </c>
      <c r="F15" s="60" t="s">
        <v>318</v>
      </c>
      <c r="H15" s="60"/>
      <c r="I15" s="60" t="s">
        <v>279</v>
      </c>
      <c r="J15" s="60" t="s">
        <v>319</v>
      </c>
      <c r="K15" s="60" t="s">
        <v>296</v>
      </c>
      <c r="L15" s="60" t="s">
        <v>276</v>
      </c>
      <c r="M15" s="60" t="s">
        <v>318</v>
      </c>
      <c r="O15" s="60"/>
      <c r="P15" s="60" t="s">
        <v>279</v>
      </c>
      <c r="Q15" s="60" t="s">
        <v>319</v>
      </c>
      <c r="R15" s="60" t="s">
        <v>296</v>
      </c>
      <c r="S15" s="60" t="s">
        <v>276</v>
      </c>
      <c r="T15" s="60" t="s">
        <v>318</v>
      </c>
      <c r="V15" s="60"/>
      <c r="W15" s="60" t="s">
        <v>279</v>
      </c>
      <c r="X15" s="60" t="s">
        <v>319</v>
      </c>
      <c r="Y15" s="60" t="s">
        <v>296</v>
      </c>
      <c r="Z15" s="60" t="s">
        <v>276</v>
      </c>
      <c r="AA15" s="60" t="s">
        <v>318</v>
      </c>
    </row>
    <row r="16" spans="1:27" x14ac:dyDescent="0.3">
      <c r="A16" s="60" t="s">
        <v>324</v>
      </c>
      <c r="B16" s="60">
        <v>530</v>
      </c>
      <c r="C16" s="60">
        <v>750</v>
      </c>
      <c r="D16" s="60">
        <v>0</v>
      </c>
      <c r="E16" s="60">
        <v>3000</v>
      </c>
      <c r="F16" s="60">
        <v>1644.1034999999999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72.333939999999998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20.863233999999999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676.88340000000005</v>
      </c>
    </row>
    <row r="23" spans="1:62" x14ac:dyDescent="0.3">
      <c r="A23" s="64" t="s">
        <v>287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308</v>
      </c>
      <c r="B24" s="66"/>
      <c r="C24" s="66"/>
      <c r="D24" s="66"/>
      <c r="E24" s="66"/>
      <c r="F24" s="66"/>
      <c r="H24" s="66" t="s">
        <v>289</v>
      </c>
      <c r="I24" s="66"/>
      <c r="J24" s="66"/>
      <c r="K24" s="66"/>
      <c r="L24" s="66"/>
      <c r="M24" s="66"/>
      <c r="O24" s="66" t="s">
        <v>325</v>
      </c>
      <c r="P24" s="66"/>
      <c r="Q24" s="66"/>
      <c r="R24" s="66"/>
      <c r="S24" s="66"/>
      <c r="T24" s="66"/>
      <c r="V24" s="66" t="s">
        <v>326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327</v>
      </c>
      <c r="AK24" s="66"/>
      <c r="AL24" s="66"/>
      <c r="AM24" s="66"/>
      <c r="AN24" s="66"/>
      <c r="AO24" s="66"/>
      <c r="AQ24" s="66" t="s">
        <v>277</v>
      </c>
      <c r="AR24" s="66"/>
      <c r="AS24" s="66"/>
      <c r="AT24" s="66"/>
      <c r="AU24" s="66"/>
      <c r="AV24" s="66"/>
      <c r="AX24" s="66" t="s">
        <v>281</v>
      </c>
      <c r="AY24" s="66"/>
      <c r="AZ24" s="66"/>
      <c r="BA24" s="66"/>
      <c r="BB24" s="66"/>
      <c r="BC24" s="66"/>
      <c r="BE24" s="66" t="s">
        <v>310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279</v>
      </c>
      <c r="C25" s="60" t="s">
        <v>319</v>
      </c>
      <c r="D25" s="60" t="s">
        <v>296</v>
      </c>
      <c r="E25" s="60" t="s">
        <v>276</v>
      </c>
      <c r="F25" s="60" t="s">
        <v>318</v>
      </c>
      <c r="H25" s="60"/>
      <c r="I25" s="60" t="s">
        <v>279</v>
      </c>
      <c r="J25" s="60" t="s">
        <v>319</v>
      </c>
      <c r="K25" s="60" t="s">
        <v>296</v>
      </c>
      <c r="L25" s="60" t="s">
        <v>276</v>
      </c>
      <c r="M25" s="60" t="s">
        <v>318</v>
      </c>
      <c r="O25" s="60"/>
      <c r="P25" s="60" t="s">
        <v>279</v>
      </c>
      <c r="Q25" s="60" t="s">
        <v>319</v>
      </c>
      <c r="R25" s="60" t="s">
        <v>296</v>
      </c>
      <c r="S25" s="60" t="s">
        <v>276</v>
      </c>
      <c r="T25" s="60" t="s">
        <v>318</v>
      </c>
      <c r="V25" s="60"/>
      <c r="W25" s="60" t="s">
        <v>279</v>
      </c>
      <c r="X25" s="60" t="s">
        <v>319</v>
      </c>
      <c r="Y25" s="60" t="s">
        <v>296</v>
      </c>
      <c r="Z25" s="60" t="s">
        <v>276</v>
      </c>
      <c r="AA25" s="60" t="s">
        <v>318</v>
      </c>
      <c r="AC25" s="60"/>
      <c r="AD25" s="60" t="s">
        <v>279</v>
      </c>
      <c r="AE25" s="60" t="s">
        <v>319</v>
      </c>
      <c r="AF25" s="60" t="s">
        <v>296</v>
      </c>
      <c r="AG25" s="60" t="s">
        <v>276</v>
      </c>
      <c r="AH25" s="60" t="s">
        <v>318</v>
      </c>
      <c r="AJ25" s="60"/>
      <c r="AK25" s="60" t="s">
        <v>279</v>
      </c>
      <c r="AL25" s="60" t="s">
        <v>319</v>
      </c>
      <c r="AM25" s="60" t="s">
        <v>296</v>
      </c>
      <c r="AN25" s="60" t="s">
        <v>276</v>
      </c>
      <c r="AO25" s="60" t="s">
        <v>318</v>
      </c>
      <c r="AQ25" s="60"/>
      <c r="AR25" s="60" t="s">
        <v>279</v>
      </c>
      <c r="AS25" s="60" t="s">
        <v>319</v>
      </c>
      <c r="AT25" s="60" t="s">
        <v>296</v>
      </c>
      <c r="AU25" s="60" t="s">
        <v>276</v>
      </c>
      <c r="AV25" s="60" t="s">
        <v>318</v>
      </c>
      <c r="AX25" s="60"/>
      <c r="AY25" s="60" t="s">
        <v>279</v>
      </c>
      <c r="AZ25" s="60" t="s">
        <v>319</v>
      </c>
      <c r="BA25" s="60" t="s">
        <v>296</v>
      </c>
      <c r="BB25" s="60" t="s">
        <v>276</v>
      </c>
      <c r="BC25" s="60" t="s">
        <v>318</v>
      </c>
      <c r="BE25" s="60"/>
      <c r="BF25" s="60" t="s">
        <v>279</v>
      </c>
      <c r="BG25" s="60" t="s">
        <v>319</v>
      </c>
      <c r="BH25" s="60" t="s">
        <v>296</v>
      </c>
      <c r="BI25" s="60" t="s">
        <v>276</v>
      </c>
      <c r="BJ25" s="60" t="s">
        <v>318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343.88781999999998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5.0811095000000002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4.6725516000000002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50.098984000000002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9.3289340000000003</v>
      </c>
      <c r="AJ26" s="60" t="s">
        <v>311</v>
      </c>
      <c r="AK26" s="60">
        <v>320</v>
      </c>
      <c r="AL26" s="60">
        <v>400</v>
      </c>
      <c r="AM26" s="60">
        <v>0</v>
      </c>
      <c r="AN26" s="60">
        <v>1000</v>
      </c>
      <c r="AO26" s="60">
        <v>1632.3683000000001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38.403694000000002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9.4617789999999999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7.0605926999999999</v>
      </c>
    </row>
    <row r="33" spans="1:68" x14ac:dyDescent="0.3">
      <c r="A33" s="64" t="s">
        <v>288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328</v>
      </c>
      <c r="B34" s="66"/>
      <c r="C34" s="66"/>
      <c r="D34" s="66"/>
      <c r="E34" s="66"/>
      <c r="F34" s="66"/>
      <c r="H34" s="66" t="s">
        <v>291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329</v>
      </c>
      <c r="AD34" s="66"/>
      <c r="AE34" s="66"/>
      <c r="AF34" s="66"/>
      <c r="AG34" s="66"/>
      <c r="AH34" s="66"/>
      <c r="AJ34" s="66" t="s">
        <v>330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279</v>
      </c>
      <c r="C35" s="60" t="s">
        <v>319</v>
      </c>
      <c r="D35" s="60" t="s">
        <v>296</v>
      </c>
      <c r="E35" s="60" t="s">
        <v>276</v>
      </c>
      <c r="F35" s="60" t="s">
        <v>318</v>
      </c>
      <c r="H35" s="60"/>
      <c r="I35" s="60" t="s">
        <v>279</v>
      </c>
      <c r="J35" s="60" t="s">
        <v>319</v>
      </c>
      <c r="K35" s="60" t="s">
        <v>296</v>
      </c>
      <c r="L35" s="60" t="s">
        <v>276</v>
      </c>
      <c r="M35" s="60" t="s">
        <v>318</v>
      </c>
      <c r="O35" s="60"/>
      <c r="P35" s="60" t="s">
        <v>279</v>
      </c>
      <c r="Q35" s="60" t="s">
        <v>319</v>
      </c>
      <c r="R35" s="60" t="s">
        <v>296</v>
      </c>
      <c r="S35" s="60" t="s">
        <v>276</v>
      </c>
      <c r="T35" s="60" t="s">
        <v>318</v>
      </c>
      <c r="V35" s="60"/>
      <c r="W35" s="60" t="s">
        <v>279</v>
      </c>
      <c r="X35" s="60" t="s">
        <v>319</v>
      </c>
      <c r="Y35" s="60" t="s">
        <v>296</v>
      </c>
      <c r="Z35" s="60" t="s">
        <v>276</v>
      </c>
      <c r="AA35" s="60" t="s">
        <v>318</v>
      </c>
      <c r="AC35" s="60"/>
      <c r="AD35" s="60" t="s">
        <v>279</v>
      </c>
      <c r="AE35" s="60" t="s">
        <v>319</v>
      </c>
      <c r="AF35" s="60" t="s">
        <v>296</v>
      </c>
      <c r="AG35" s="60" t="s">
        <v>276</v>
      </c>
      <c r="AH35" s="60" t="s">
        <v>318</v>
      </c>
      <c r="AJ35" s="60"/>
      <c r="AK35" s="60" t="s">
        <v>279</v>
      </c>
      <c r="AL35" s="60" t="s">
        <v>319</v>
      </c>
      <c r="AM35" s="60" t="s">
        <v>296</v>
      </c>
      <c r="AN35" s="60" t="s">
        <v>276</v>
      </c>
      <c r="AO35" s="60" t="s">
        <v>318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2078.529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4042.4016000000001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16564.919999999998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9710.6919999999991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645.45336999999995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465.60919999999999</v>
      </c>
    </row>
    <row r="43" spans="1:68" x14ac:dyDescent="0.3">
      <c r="A43" s="64" t="s">
        <v>313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314</v>
      </c>
      <c r="B44" s="66"/>
      <c r="C44" s="66"/>
      <c r="D44" s="66"/>
      <c r="E44" s="66"/>
      <c r="F44" s="66"/>
      <c r="H44" s="66" t="s">
        <v>282</v>
      </c>
      <c r="I44" s="66"/>
      <c r="J44" s="66"/>
      <c r="K44" s="66"/>
      <c r="L44" s="66"/>
      <c r="M44" s="66"/>
      <c r="O44" s="66" t="s">
        <v>283</v>
      </c>
      <c r="P44" s="66"/>
      <c r="Q44" s="66"/>
      <c r="R44" s="66"/>
      <c r="S44" s="66"/>
      <c r="T44" s="66"/>
      <c r="V44" s="66" t="s">
        <v>315</v>
      </c>
      <c r="W44" s="66"/>
      <c r="X44" s="66"/>
      <c r="Y44" s="66"/>
      <c r="Z44" s="66"/>
      <c r="AA44" s="66"/>
      <c r="AC44" s="66" t="s">
        <v>284</v>
      </c>
      <c r="AD44" s="66"/>
      <c r="AE44" s="66"/>
      <c r="AF44" s="66"/>
      <c r="AG44" s="66"/>
      <c r="AH44" s="66"/>
      <c r="AJ44" s="66" t="s">
        <v>331</v>
      </c>
      <c r="AK44" s="66"/>
      <c r="AL44" s="66"/>
      <c r="AM44" s="66"/>
      <c r="AN44" s="66"/>
      <c r="AO44" s="66"/>
      <c r="AQ44" s="66" t="s">
        <v>285</v>
      </c>
      <c r="AR44" s="66"/>
      <c r="AS44" s="66"/>
      <c r="AT44" s="66"/>
      <c r="AU44" s="66"/>
      <c r="AV44" s="66"/>
      <c r="AX44" s="66" t="s">
        <v>292</v>
      </c>
      <c r="AY44" s="66"/>
      <c r="AZ44" s="66"/>
      <c r="BA44" s="66"/>
      <c r="BB44" s="66"/>
      <c r="BC44" s="66"/>
      <c r="BE44" s="66" t="s">
        <v>316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279</v>
      </c>
      <c r="C45" s="60" t="s">
        <v>319</v>
      </c>
      <c r="D45" s="60" t="s">
        <v>296</v>
      </c>
      <c r="E45" s="60" t="s">
        <v>276</v>
      </c>
      <c r="F45" s="60" t="s">
        <v>318</v>
      </c>
      <c r="H45" s="60"/>
      <c r="I45" s="60" t="s">
        <v>279</v>
      </c>
      <c r="J45" s="60" t="s">
        <v>319</v>
      </c>
      <c r="K45" s="60" t="s">
        <v>296</v>
      </c>
      <c r="L45" s="60" t="s">
        <v>276</v>
      </c>
      <c r="M45" s="60" t="s">
        <v>318</v>
      </c>
      <c r="O45" s="60"/>
      <c r="P45" s="60" t="s">
        <v>279</v>
      </c>
      <c r="Q45" s="60" t="s">
        <v>319</v>
      </c>
      <c r="R45" s="60" t="s">
        <v>296</v>
      </c>
      <c r="S45" s="60" t="s">
        <v>276</v>
      </c>
      <c r="T45" s="60" t="s">
        <v>318</v>
      </c>
      <c r="V45" s="60"/>
      <c r="W45" s="60" t="s">
        <v>279</v>
      </c>
      <c r="X45" s="60" t="s">
        <v>319</v>
      </c>
      <c r="Y45" s="60" t="s">
        <v>296</v>
      </c>
      <c r="Z45" s="60" t="s">
        <v>276</v>
      </c>
      <c r="AA45" s="60" t="s">
        <v>318</v>
      </c>
      <c r="AC45" s="60"/>
      <c r="AD45" s="60" t="s">
        <v>279</v>
      </c>
      <c r="AE45" s="60" t="s">
        <v>319</v>
      </c>
      <c r="AF45" s="60" t="s">
        <v>296</v>
      </c>
      <c r="AG45" s="60" t="s">
        <v>276</v>
      </c>
      <c r="AH45" s="60" t="s">
        <v>318</v>
      </c>
      <c r="AJ45" s="60"/>
      <c r="AK45" s="60" t="s">
        <v>279</v>
      </c>
      <c r="AL45" s="60" t="s">
        <v>319</v>
      </c>
      <c r="AM45" s="60" t="s">
        <v>296</v>
      </c>
      <c r="AN45" s="60" t="s">
        <v>276</v>
      </c>
      <c r="AO45" s="60" t="s">
        <v>318</v>
      </c>
      <c r="AQ45" s="60"/>
      <c r="AR45" s="60" t="s">
        <v>279</v>
      </c>
      <c r="AS45" s="60" t="s">
        <v>319</v>
      </c>
      <c r="AT45" s="60" t="s">
        <v>296</v>
      </c>
      <c r="AU45" s="60" t="s">
        <v>276</v>
      </c>
      <c r="AV45" s="60" t="s">
        <v>318</v>
      </c>
      <c r="AX45" s="60"/>
      <c r="AY45" s="60" t="s">
        <v>279</v>
      </c>
      <c r="AZ45" s="60" t="s">
        <v>319</v>
      </c>
      <c r="BA45" s="60" t="s">
        <v>296</v>
      </c>
      <c r="BB45" s="60" t="s">
        <v>276</v>
      </c>
      <c r="BC45" s="60" t="s">
        <v>318</v>
      </c>
      <c r="BE45" s="60"/>
      <c r="BF45" s="60" t="s">
        <v>279</v>
      </c>
      <c r="BG45" s="60" t="s">
        <v>319</v>
      </c>
      <c r="BH45" s="60" t="s">
        <v>296</v>
      </c>
      <c r="BI45" s="60" t="s">
        <v>276</v>
      </c>
      <c r="BJ45" s="60" t="s">
        <v>318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53.531419999999997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36.605499999999999</v>
      </c>
      <c r="O46" s="60" t="s">
        <v>286</v>
      </c>
      <c r="P46" s="60">
        <v>600</v>
      </c>
      <c r="Q46" s="60">
        <v>800</v>
      </c>
      <c r="R46" s="60">
        <v>0</v>
      </c>
      <c r="S46" s="60">
        <v>10000</v>
      </c>
      <c r="T46" s="60">
        <v>3379.8816000000002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0.13930407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9.0397590000000001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1164.549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275.65163999999999</v>
      </c>
      <c r="AX46" s="60" t="s">
        <v>332</v>
      </c>
      <c r="AY46" s="60"/>
      <c r="AZ46" s="60"/>
      <c r="BA46" s="60"/>
      <c r="BB46" s="60"/>
      <c r="BC46" s="60"/>
      <c r="BE46" s="60" t="s">
        <v>333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336</v>
      </c>
      <c r="B2" s="55" t="s">
        <v>337</v>
      </c>
      <c r="C2" s="55" t="s">
        <v>317</v>
      </c>
      <c r="D2" s="55">
        <v>61</v>
      </c>
      <c r="E2" s="55">
        <v>5147.6396000000004</v>
      </c>
      <c r="F2" s="55">
        <v>633.77</v>
      </c>
      <c r="G2" s="55">
        <v>167.82241999999999</v>
      </c>
      <c r="H2" s="55">
        <v>96.266850000000005</v>
      </c>
      <c r="I2" s="55">
        <v>71.55556</v>
      </c>
      <c r="J2" s="55">
        <v>253.01689999999999</v>
      </c>
      <c r="K2" s="55">
        <v>108.86178</v>
      </c>
      <c r="L2" s="55">
        <v>144.15513999999999</v>
      </c>
      <c r="M2" s="55">
        <v>77.018005000000002</v>
      </c>
      <c r="N2" s="55">
        <v>7.2365556</v>
      </c>
      <c r="O2" s="55">
        <v>40.733609999999999</v>
      </c>
      <c r="P2" s="55">
        <v>3119.3887</v>
      </c>
      <c r="Q2" s="55">
        <v>77.042519999999996</v>
      </c>
      <c r="R2" s="55">
        <v>1644.1034999999999</v>
      </c>
      <c r="S2" s="55">
        <v>441.27659999999997</v>
      </c>
      <c r="T2" s="55">
        <v>14433.923000000001</v>
      </c>
      <c r="U2" s="55">
        <v>20.863233999999999</v>
      </c>
      <c r="V2" s="55">
        <v>72.333939999999998</v>
      </c>
      <c r="W2" s="55">
        <v>676.88340000000005</v>
      </c>
      <c r="X2" s="55">
        <v>343.88781999999998</v>
      </c>
      <c r="Y2" s="55">
        <v>5.0811095000000002</v>
      </c>
      <c r="Z2" s="55">
        <v>4.6725516000000002</v>
      </c>
      <c r="AA2" s="55">
        <v>50.098984000000002</v>
      </c>
      <c r="AB2" s="55">
        <v>9.3289340000000003</v>
      </c>
      <c r="AC2" s="55">
        <v>1632.3683000000001</v>
      </c>
      <c r="AD2" s="55">
        <v>38.403694000000002</v>
      </c>
      <c r="AE2" s="55">
        <v>9.4617789999999999</v>
      </c>
      <c r="AF2" s="55">
        <v>7.0605926999999999</v>
      </c>
      <c r="AG2" s="55">
        <v>2078.529</v>
      </c>
      <c r="AH2" s="55">
        <v>985.56679999999994</v>
      </c>
      <c r="AI2" s="55">
        <v>1092.9622999999999</v>
      </c>
      <c r="AJ2" s="55">
        <v>4042.4016000000001</v>
      </c>
      <c r="AK2" s="55">
        <v>16564.919999999998</v>
      </c>
      <c r="AL2" s="55">
        <v>645.45336999999995</v>
      </c>
      <c r="AM2" s="55">
        <v>9710.6919999999991</v>
      </c>
      <c r="AN2" s="55">
        <v>465.60919999999999</v>
      </c>
      <c r="AO2" s="55">
        <v>53.531419999999997</v>
      </c>
      <c r="AP2" s="55">
        <v>37.74485</v>
      </c>
      <c r="AQ2" s="55">
        <v>15.786573000000001</v>
      </c>
      <c r="AR2" s="55">
        <v>36.605499999999999</v>
      </c>
      <c r="AS2" s="55">
        <v>3379.8816000000002</v>
      </c>
      <c r="AT2" s="55">
        <v>0.13930407</v>
      </c>
      <c r="AU2" s="55">
        <v>9.0397590000000001</v>
      </c>
      <c r="AV2" s="55">
        <v>1164.549</v>
      </c>
      <c r="AW2" s="55">
        <v>275.65163999999999</v>
      </c>
      <c r="AX2" s="55">
        <v>0.40926667999999999</v>
      </c>
      <c r="AY2" s="55">
        <v>4.2663089999999997</v>
      </c>
      <c r="AZ2" s="55">
        <v>1102.1318000000001</v>
      </c>
      <c r="BA2" s="55">
        <v>176.16719000000001</v>
      </c>
      <c r="BB2" s="55">
        <v>52.544018000000001</v>
      </c>
      <c r="BC2" s="55">
        <v>60.748814000000003</v>
      </c>
      <c r="BD2" s="55">
        <v>62.826923000000001</v>
      </c>
      <c r="BE2" s="55">
        <v>4.5533849999999996</v>
      </c>
      <c r="BF2" s="55">
        <v>22.870491000000001</v>
      </c>
      <c r="BG2" s="55">
        <v>1.3877448000000001E-2</v>
      </c>
      <c r="BH2" s="55">
        <v>0.11936544</v>
      </c>
      <c r="BI2" s="55">
        <v>9.0391529999999998E-2</v>
      </c>
      <c r="BJ2" s="55">
        <v>0.34374684</v>
      </c>
      <c r="BK2" s="55">
        <v>1.067496E-3</v>
      </c>
      <c r="BL2" s="55">
        <v>0.80994474999999999</v>
      </c>
      <c r="BM2" s="55">
        <v>11.720136</v>
      </c>
      <c r="BN2" s="55">
        <v>2.0737733999999999</v>
      </c>
      <c r="BO2" s="55">
        <v>154.71744000000001</v>
      </c>
      <c r="BP2" s="55">
        <v>28.64911</v>
      </c>
      <c r="BQ2" s="55">
        <v>46.678424999999997</v>
      </c>
      <c r="BR2" s="55">
        <v>176.24242000000001</v>
      </c>
      <c r="BS2" s="55">
        <v>98.145870000000002</v>
      </c>
      <c r="BT2" s="55">
        <v>25.003993999999999</v>
      </c>
      <c r="BU2" s="55">
        <v>0.43849513000000001</v>
      </c>
      <c r="BV2" s="55">
        <v>0.60229045000000003</v>
      </c>
      <c r="BW2" s="55">
        <v>1.8947033</v>
      </c>
      <c r="BX2" s="55">
        <v>5.4711350000000003</v>
      </c>
      <c r="BY2" s="55">
        <v>0.60985356999999996</v>
      </c>
      <c r="BZ2" s="55">
        <v>1.1777433000000001E-3</v>
      </c>
      <c r="CA2" s="55">
        <v>3.3006814000000002</v>
      </c>
      <c r="CB2" s="55">
        <v>0.27126306</v>
      </c>
      <c r="CC2" s="55">
        <v>1.2045383000000001</v>
      </c>
      <c r="CD2" s="55">
        <v>14.07005</v>
      </c>
      <c r="CE2" s="55">
        <v>0.23516823000000001</v>
      </c>
      <c r="CF2" s="55">
        <v>1.8179201</v>
      </c>
      <c r="CG2" s="55">
        <v>1.2449999E-6</v>
      </c>
      <c r="CH2" s="55">
        <v>0.23314314999999999</v>
      </c>
      <c r="CI2" s="55">
        <v>3.8375817E-2</v>
      </c>
      <c r="CJ2" s="55">
        <v>29.87022</v>
      </c>
      <c r="CK2" s="55">
        <v>5.5122352999999999E-2</v>
      </c>
      <c r="CL2" s="55">
        <v>4.2190595000000002</v>
      </c>
      <c r="CM2" s="55">
        <v>11.042306</v>
      </c>
      <c r="CN2" s="55">
        <v>8709.0689999999995</v>
      </c>
      <c r="CO2" s="55">
        <v>15412.286</v>
      </c>
      <c r="CP2" s="55">
        <v>12173.352999999999</v>
      </c>
      <c r="CQ2" s="55">
        <v>4035.0805999999998</v>
      </c>
      <c r="CR2" s="55">
        <v>1882.9019000000001</v>
      </c>
      <c r="CS2" s="55">
        <v>1532.1251</v>
      </c>
      <c r="CT2" s="55">
        <v>8671.4040000000005</v>
      </c>
      <c r="CU2" s="55">
        <v>6254.2163</v>
      </c>
      <c r="CV2" s="55">
        <v>4009.31</v>
      </c>
      <c r="CW2" s="55">
        <v>7399.1787000000004</v>
      </c>
      <c r="CX2" s="55">
        <v>1958.0588</v>
      </c>
      <c r="CY2" s="55">
        <v>9907.7710000000006</v>
      </c>
      <c r="CZ2" s="55">
        <v>5614.8159999999998</v>
      </c>
      <c r="DA2" s="55">
        <v>13421.364</v>
      </c>
      <c r="DB2" s="55">
        <v>11374.77</v>
      </c>
      <c r="DC2" s="55">
        <v>19912.197</v>
      </c>
      <c r="DD2" s="55">
        <v>33690.633000000002</v>
      </c>
      <c r="DE2" s="55">
        <v>8130.7879999999996</v>
      </c>
      <c r="DF2" s="55">
        <v>11532.621999999999</v>
      </c>
      <c r="DG2" s="55">
        <v>8013.107</v>
      </c>
      <c r="DH2" s="55">
        <v>637.02760000000001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176.16719000000001</v>
      </c>
      <c r="B6">
        <f>BB2</f>
        <v>52.544018000000001</v>
      </c>
      <c r="C6">
        <f>BC2</f>
        <v>60.748814000000003</v>
      </c>
      <c r="D6">
        <f>BD2</f>
        <v>62.826923000000001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20912</v>
      </c>
      <c r="C2" s="51">
        <f ca="1">YEAR(TODAY())-YEAR(B2)+IF(TODAY()&gt;=DATE(YEAR(TODAY()),MONTH(B2),DAY(B2)),0,-1)</f>
        <v>64</v>
      </c>
      <c r="E2" s="47">
        <v>168.1</v>
      </c>
      <c r="F2" s="48" t="s">
        <v>275</v>
      </c>
      <c r="G2" s="47">
        <v>73.099999999999994</v>
      </c>
      <c r="H2" s="46" t="s">
        <v>40</v>
      </c>
      <c r="I2" s="67">
        <f>ROUND(G3/E3^2,1)</f>
        <v>25.9</v>
      </c>
    </row>
    <row r="3" spans="1:9" x14ac:dyDescent="0.3">
      <c r="E3" s="46">
        <f>E2/100</f>
        <v>1.681</v>
      </c>
      <c r="F3" s="46" t="s">
        <v>39</v>
      </c>
      <c r="G3" s="46">
        <f>G2</f>
        <v>73.099999999999994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이평수, ID : H1900721)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12:50:07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44334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168.1</v>
      </c>
      <c r="L12" s="124"/>
      <c r="M12" s="117">
        <f>'개인정보 및 신체계측 입력'!G2</f>
        <v>73.099999999999994</v>
      </c>
      <c r="N12" s="118"/>
      <c r="O12" s="113" t="s">
        <v>270</v>
      </c>
      <c r="P12" s="107"/>
      <c r="Q12" s="110">
        <f>'개인정보 및 신체계측 입력'!I2</f>
        <v>25.9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이평수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60.094999999999999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15.913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23.992000000000001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18.100000000000001</v>
      </c>
      <c r="L72" s="34" t="s">
        <v>52</v>
      </c>
      <c r="M72" s="34">
        <f>ROUND('DRIs DATA'!K8,1)</f>
        <v>9.8000000000000007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219.21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602.78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343.89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621.92999999999995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259.82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1104.33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535.30999999999995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2021-09-02T04:58:36Z</cp:lastPrinted>
  <dcterms:created xsi:type="dcterms:W3CDTF">2015-06-13T08:19:18Z</dcterms:created>
  <dcterms:modified xsi:type="dcterms:W3CDTF">2021-09-02T04:58:40Z</dcterms:modified>
</cp:coreProperties>
</file>