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<sst xmlns="http://schemas.openxmlformats.org/spreadsheetml/2006/main" count="692" uniqueCount="338">
  <si>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</si>
  <si>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</si>
  <si>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</si>
  <si>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</si>
  <si>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</si>
  <si>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</si>
  <si>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</si>
  <si>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</si>
  <si>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</si>
  <si>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</si>
  <si>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</si>
  <si>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</si>
  <si>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</si>
  <si>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</si>
  <si>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</si>
  <si>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</si>
  <si>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</si>
  <si>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</si>
  <si>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</si>
  <si>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</si>
  <si>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</si>
  <si>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</si>
  <si>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</si>
  <si>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</si>
  <si>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</si>
  <si>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</si>
  <si>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</si>
  <si>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</si>
  <si>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</si>
  <si>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</si>
  <si>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</si>
  <si>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</si>
  <si>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</si>
  <si>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</si>
  <si>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</si>
  <si>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</si>
  <si>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</si>
  <si>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</si>
  <si>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</si>
  <si>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</si>
  <si>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</si>
  <si>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</si>
  <si>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</si>
  <si>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</si>
  <si>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</si>
  <si>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</si>
  <si>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</si>
  <si>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</si>
  <si>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</si>
  <si>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</si>
  <si>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</si>
  <si>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</si>
  <si>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</si>
  <si>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</si>
  <si>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</si>
  <si>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</si>
  <si>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</si>
  <si>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</si>
  <si>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</si>
  <si>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</si>
  <si>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</si>
  <si>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</si>
  <si>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</si>
  <si>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</si>
  <si>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</si>
  <si>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</si>
  <si>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</si>
  <si>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</si>
  <si>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</si>
  <si>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</si>
  <si>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</si>
  <si>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</si>
  <si>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</si>
  <si>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</si>
  <si>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</si>
  <si>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</si>
  <si>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</si>
  <si>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</si>
  <si>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</si>
  <si>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</si>
  <si>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</si>
  <si>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</si>
  <si>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</si>
  <si>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</si>
  <si>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</si>
  <si>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</si>
  <si>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</si>
  <si>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</si>
  <si>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</si>
  <si>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</si>
  <si>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</si>
  <si>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</si>
  <si>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</si>
  <si>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</si>
  <si>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</si>
  <si>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</si>
  <si>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</si>
  <si>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</si>
  <si>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</si>
  <si>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</si>
  <si>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</si>
  <si>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</si>
  <si>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</si>
  <si>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</si>
  <si>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</si>
  <si>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</si>
  <si>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</si>
  <si>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</si>
  <si>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</si>
  <si>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</si>
  <si>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</si>
  <si>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</si>
  <si>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</si>
  <si>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</si>
  <si>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</si>
  <si>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</si>
  <si>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</si>
  <si>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</si>
  <si>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</si>
  <si>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</si>
  <si>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</si>
  <si>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</si>
  <si>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</si>
  <si>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</si>
  <si>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</si>
  <si>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</si>
  <si>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</si>
  <si>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</si>
  <si>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</si>
  <si>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</si>
  <si>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</si>
  <si>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</si>
  <si>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</si>
  <si>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</si>
  <si>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</si>
  <si>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</si>
  <si>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</si>
  <si>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</si>
  <si>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</si>
  <si>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</si>
  <si>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</si>
  <si>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</si>
  <si>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</si>
  <si>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</si>
  <si>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</si>
  <si>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</si>
  <si>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</si>
  <si>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</si>
  <si>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</si>
  <si>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</si>
  <si>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</si>
  <si>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</si>
  <si>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</si>
  <si>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</si>
  <si>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</si>
  <si>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</si>
  <si>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</si>
  <si>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</si>
  <si>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</si>
  <si>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</si>
  <si>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</si>
  <si>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</si>
  <si>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</si>
  <si>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</si>
  <si>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</si>
  <si>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</si>
  <si>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</si>
  <si>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</si>
  <si>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</si>
  <si>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</si>
  <si>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</si>
  <si>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</si>
  <si>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</si>
  <si>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</si>
  <si>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</si>
  <si>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</si>
  <si>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</si>
  <si>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</si>
  <si>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</si>
  <si>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</si>
  <si>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</si>
  <si>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</si>
  <si>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</si>
  <si>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</si>
  <si>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</si>
  <si>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</si>
  <si>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</si>
  <si>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</si>
  <si>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</si>
  <si>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</si>
  <si>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</si>
  <si>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</si>
  <si>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</si>
  <si>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</si>
  <si>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</si>
  <si>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</si>
  <si>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</si>
  <si>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</si>
  <si>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</si>
  <si>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</si>
  <si>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</si>
  <si>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</si>
  <si>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</si>
  <si>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</si>
  <si>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</si>
  <si>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</si>
  <si>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</si>
  <si>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</si>
  <si>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</si>
  <si>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</si>
  <si>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</si>
  <si>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</si>
  <si>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</si>
  <si>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</si>
  <si>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</si>
  <si>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</si>
  <si>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</si>
  <si>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</si>
  <si>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</si>
  <si>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</si>
  <si>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</si>
  <si>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</si>
  <si>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</si>
  <si>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</si>
  <si>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</si>
  <si>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</si>
  <si>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</si>
  <si>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</si>
  <si>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</si>
  <si>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</si>
  <si>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</si>
  <si>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</si>
  <si>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</si>
  <si>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</si>
  <si>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</si>
  <si>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</si>
  <si>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</si>
  <si>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</si>
  <si>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</si>
  <si>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</si>
  <si>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</si>
  <si>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</si>
  <si>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</si>
  <si>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</si>
  <si>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</si>
  <si>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</si>
  <si>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</si>
  <si>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</si>
  <si>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</si>
  <si>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</si>
  <si>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</si>
  <si>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</si>
  <si>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</si>
  <si>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</si>
  <si>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</si>
  <si>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</si>
  <si>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</si>
  <si>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</si>
  <si>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</si>
  <si>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</si>
  <si>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</si>
  <si>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</si>
  <si>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</si>
  <si>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</si>
  <si>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</si>
  <si>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</si>
  <si>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</si>
  <si>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</si>
  <si>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</si>
  <si>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</si>
  <si>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</si>
  <si>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</si>
  <si>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</si>
  <si>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</si>
  <si>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</si>
  <si>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</si>
  <si>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</si>
  <si>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</si>
  <si>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</si>
  <si>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</si>
  <si>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지방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</si>
  <si>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</si>
  <si>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</si>
  <si>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</si>
  <si>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</si>
  <si>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</si>
  <si>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</si>
  <si>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</si>
  <si>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</si>
  <si>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티아민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</si>
  <si>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</si>
  <si>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</si>
  <si>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</si>
  <si>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</si>
  <si>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</si>
  <si>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</si>
  <si>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</si>
  <si>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</si>
  <si>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</si>
  <si>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</si>
  <si>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</si>
  <si>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</si>
  <si>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</si>
  <si>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</si>
  <si>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</si>
  <si>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</si>
  <si>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</si>
  <si>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</si>
  <si>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비타민C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</si>
  <si>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</si>
  <si>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</si>
  <si>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</si>
  <si>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</si>
  <si>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</si>
  <si>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</si>
  <si>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</si>
  <si>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크롬</t>
    <phoneticPr fontId="1" type="noConversion"/>
  </si>
  <si>
    <t>섭취량</t>
    <phoneticPr fontId="1" type="noConversion"/>
  </si>
  <si>
    <t>권장섭취량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</si>
  <si>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</si>
  <si>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</si>
  <si>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</si>
  <si>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</si>
  <si>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</si>
  <si>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</si>
  <si>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</si>
  <si>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</si>
  <si>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</si>
  <si>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</si>
  <si>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</si>
  <si>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</si>
  <si>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</si>
  <si>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</si>
  <si>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</si>
  <si>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김기숙, ID : H1900724)</t>
  </si>
  <si>
    <t>2021년 08월 17일 12:57:08</t>
  </si>
  <si>
    <t>H1900724</t>
  </si>
  <si>
    <t>김기숙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</si>
</sst>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77.381460000000004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5880"/>
        <c:axId val="405543328"/>
      </c:barChart>
      <c:catAx>
        <c:axId val="40553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43328"/>
        <c:crosses val="autoZero"/>
        <c:auto val="1"/>
        <c:lblAlgn val="ctr"/>
        <c:lblOffset val="100"/>
        <c:noMultiLvlLbl val="0"/>
      </c:catAx>
      <c:valAx>
        <c:axId val="40554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3.2170567999999999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960"/>
        <c:axId val="519166528"/>
      </c:barChart>
      <c:catAx>
        <c:axId val="51916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6528"/>
        <c:crosses val="autoZero"/>
        <c:auto val="1"/>
        <c:lblAlgn val="ctr"/>
        <c:lblOffset val="100"/>
        <c:noMultiLvlLbl val="0"/>
      </c:catAx>
      <c:valAx>
        <c:axId val="51916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1.3952526000000001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176"/>
        <c:axId val="519166920"/>
      </c:barChart>
      <c:catAx>
        <c:axId val="5191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6920"/>
        <c:crosses val="autoZero"/>
        <c:auto val="1"/>
        <c:lblAlgn val="ctr"/>
        <c:lblOffset val="100"/>
        <c:noMultiLvlLbl val="0"/>
      </c:catAx>
      <c:valAx>
        <c:axId val="51916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1301.5549000000001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9272"/>
        <c:axId val="519169664"/>
      </c:barChart>
      <c:catAx>
        <c:axId val="51916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9664"/>
        <c:crosses val="autoZero"/>
        <c:auto val="1"/>
        <c:lblAlgn val="ctr"/>
        <c:lblOffset val="100"/>
        <c:noMultiLvlLbl val="0"/>
      </c:catAx>
      <c:valAx>
        <c:axId val="5191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3761.3352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70840"/>
        <c:axId val="515191096"/>
      </c:barChart>
      <c:catAx>
        <c:axId val="5191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1096"/>
        <c:crosses val="autoZero"/>
        <c:auto val="1"/>
        <c:lblAlgn val="ctr"/>
        <c:lblOffset val="100"/>
        <c:noMultiLvlLbl val="0"/>
      </c:catAx>
      <c:valAx>
        <c:axId val="5151910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58.449115999999997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9136"/>
        <c:axId val="515187568"/>
      </c:barChart>
      <c:catAx>
        <c:axId val="51518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87568"/>
        <c:crosses val="autoZero"/>
        <c:auto val="1"/>
        <c:lblAlgn val="ctr"/>
        <c:lblOffset val="100"/>
        <c:noMultiLvlLbl val="0"/>
      </c:catAx>
      <c:valAx>
        <c:axId val="51518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161.94649999999999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8352"/>
        <c:axId val="515190704"/>
      </c:barChart>
      <c:catAx>
        <c:axId val="51518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0704"/>
        <c:crosses val="autoZero"/>
        <c:auto val="1"/>
        <c:lblAlgn val="ctr"/>
        <c:lblOffset val="100"/>
        <c:noMultiLvlLbl val="0"/>
      </c:catAx>
      <c:valAx>
        <c:axId val="51519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12.189921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91488"/>
        <c:axId val="515192664"/>
      </c:barChart>
      <c:catAx>
        <c:axId val="51519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2664"/>
        <c:crosses val="autoZero"/>
        <c:auto val="1"/>
        <c:lblAlgn val="ctr"/>
        <c:lblOffset val="100"/>
        <c:noMultiLvlLbl val="0"/>
      </c:catAx>
      <c:valAx>
        <c:axId val="51519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1843.1503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90312"/>
        <c:axId val="515186392"/>
      </c:barChart>
      <c:catAx>
        <c:axId val="51519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86392"/>
        <c:crosses val="autoZero"/>
        <c:auto val="1"/>
        <c:lblAlgn val="ctr"/>
        <c:lblOffset val="100"/>
        <c:noMultiLvlLbl val="0"/>
      </c:catAx>
      <c:valAx>
        <c:axId val="515186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9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0.19468489999999999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9920"/>
        <c:axId val="515189528"/>
      </c:barChart>
      <c:catAx>
        <c:axId val="51518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89528"/>
        <c:crosses val="autoZero"/>
        <c:auto val="1"/>
        <c:lblAlgn val="ctr"/>
        <c:lblOffset val="100"/>
        <c:noMultiLvlLbl val="0"/>
      </c:catAx>
      <c:valAx>
        <c:axId val="51518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3.784745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8744"/>
        <c:axId val="515193056"/>
      </c:barChart>
      <c:catAx>
        <c:axId val="51518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3056"/>
        <c:crosses val="autoZero"/>
        <c:auto val="1"/>
        <c:lblAlgn val="ctr"/>
        <c:lblOffset val="100"/>
        <c:noMultiLvlLbl val="0"/>
      </c:catAx>
      <c:valAx>
        <c:axId val="51519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29.402618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6272"/>
        <c:axId val="405538624"/>
      </c:barChart>
      <c:catAx>
        <c:axId val="40553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38624"/>
        <c:crosses val="autoZero"/>
        <c:auto val="1"/>
        <c:lblAlgn val="ctr"/>
        <c:lblOffset val="100"/>
        <c:noMultiLvlLbl val="0"/>
      </c:catAx>
      <c:valAx>
        <c:axId val="405538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100.96666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30680"/>
        <c:axId val="520228328"/>
      </c:barChart>
      <c:catAx>
        <c:axId val="52023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28328"/>
        <c:crosses val="autoZero"/>
        <c:auto val="1"/>
        <c:lblAlgn val="ctr"/>
        <c:lblOffset val="100"/>
        <c:noMultiLvlLbl val="0"/>
      </c:catAx>
      <c:valAx>
        <c:axId val="52022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97.384285000000006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33032"/>
        <c:axId val="520228720"/>
      </c:barChart>
      <c:catAx>
        <c:axId val="52023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28720"/>
        <c:crosses val="autoZero"/>
        <c:auto val="1"/>
        <c:lblAlgn val="ctr"/>
        <c:lblOffset val="100"/>
        <c:noMultiLvlLbl val="0"/>
      </c:catAx>
      <c:valAx>
        <c:axId val="52022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4.8440000000000003</c:v>
                </c:pt>
                <c:pt idx="1">
                  <c:v>14.801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235776"/>
        <c:axId val="520231072"/>
      </c:barChart>
      <c:catAx>
        <c:axId val="52023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31072"/>
        <c:crosses val="autoZero"/>
        <c:auto val="1"/>
        <c:lblAlgn val="ctr"/>
        <c:lblOffset val="100"/>
        <c:noMultiLvlLbl val="0"/>
      </c:catAx>
      <c:valAx>
        <c:axId val="52023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11.844303</c:v>
                </c:pt>
                <c:pt idx="1">
                  <c:v>15.140355</c:v>
                </c:pt>
                <c:pt idx="2">
                  <c:v>17.437826000000001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517.05505000000005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34600"/>
        <c:axId val="520231856"/>
      </c:barChart>
      <c:catAx>
        <c:axId val="52023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31856"/>
        <c:crosses val="autoZero"/>
        <c:auto val="1"/>
        <c:lblAlgn val="ctr"/>
        <c:lblOffset val="100"/>
        <c:noMultiLvlLbl val="0"/>
      </c:catAx>
      <c:valAx>
        <c:axId val="520231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23.258972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29112"/>
        <c:axId val="520235384"/>
      </c:barChart>
      <c:catAx>
        <c:axId val="52022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35384"/>
        <c:crosses val="autoZero"/>
        <c:auto val="1"/>
        <c:lblAlgn val="ctr"/>
        <c:lblOffset val="100"/>
        <c:noMultiLvlLbl val="0"/>
      </c:catAx>
      <c:valAx>
        <c:axId val="52023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2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73.742999999999995</c:v>
                </c:pt>
                <c:pt idx="1">
                  <c:v>10.173999999999999</c:v>
                </c:pt>
                <c:pt idx="2">
                  <c:v>16.082000000000001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229504"/>
        <c:axId val="520229896"/>
      </c:barChart>
      <c:catAx>
        <c:axId val="52022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29896"/>
        <c:crosses val="autoZero"/>
        <c:auto val="1"/>
        <c:lblAlgn val="ctr"/>
        <c:lblOffset val="100"/>
        <c:noMultiLvlLbl val="0"/>
      </c:catAx>
      <c:valAx>
        <c:axId val="52022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2175.0962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7176"/>
        <c:axId val="517286480"/>
      </c:barChart>
      <c:catAx>
        <c:axId val="51518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6480"/>
        <c:crosses val="autoZero"/>
        <c:auto val="1"/>
        <c:lblAlgn val="ctr"/>
        <c:lblOffset val="100"/>
        <c:noMultiLvlLbl val="0"/>
      </c:catAx>
      <c:valAx>
        <c:axId val="51728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158.14964000000001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0600"/>
        <c:axId val="517287264"/>
      </c:barChart>
      <c:catAx>
        <c:axId val="51728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7264"/>
        <c:crosses val="autoZero"/>
        <c:auto val="1"/>
        <c:lblAlgn val="ctr"/>
        <c:lblOffset val="100"/>
        <c:noMultiLvlLbl val="0"/>
      </c:catAx>
      <c:valAx>
        <c:axId val="517287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428.40044999999998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6872"/>
        <c:axId val="517285696"/>
      </c:barChart>
      <c:catAx>
        <c:axId val="51728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5696"/>
        <c:crosses val="autoZero"/>
        <c:auto val="1"/>
        <c:lblAlgn val="ctr"/>
        <c:lblOffset val="100"/>
        <c:noMultiLvlLbl val="0"/>
      </c:catAx>
      <c:valAx>
        <c:axId val="5172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4.6735435000000001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40976"/>
        <c:axId val="405537448"/>
      </c:barChart>
      <c:catAx>
        <c:axId val="4055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37448"/>
        <c:crosses val="autoZero"/>
        <c:auto val="1"/>
        <c:lblAlgn val="ctr"/>
        <c:lblOffset val="100"/>
        <c:noMultiLvlLbl val="0"/>
      </c:catAx>
      <c:valAx>
        <c:axId val="40553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4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4410.9549999999999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6088"/>
        <c:axId val="517280992"/>
      </c:barChart>
      <c:catAx>
        <c:axId val="51728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0992"/>
        <c:crosses val="autoZero"/>
        <c:auto val="1"/>
        <c:lblAlgn val="ctr"/>
        <c:lblOffset val="100"/>
        <c:noMultiLvlLbl val="0"/>
      </c:catAx>
      <c:valAx>
        <c:axId val="51728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17.736546000000001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0208"/>
        <c:axId val="517283344"/>
      </c:barChart>
      <c:catAx>
        <c:axId val="51728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3344"/>
        <c:crosses val="autoZero"/>
        <c:auto val="1"/>
        <c:lblAlgn val="ctr"/>
        <c:lblOffset val="100"/>
        <c:noMultiLvlLbl val="0"/>
      </c:catAx>
      <c:valAx>
        <c:axId val="51728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2.3453379000000001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1776"/>
        <c:axId val="517282560"/>
      </c:barChart>
      <c:catAx>
        <c:axId val="51728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2560"/>
        <c:crosses val="autoZero"/>
        <c:auto val="1"/>
        <c:lblAlgn val="ctr"/>
        <c:lblOffset val="100"/>
        <c:noMultiLvlLbl val="0"/>
      </c:catAx>
      <c:valAx>
        <c:axId val="51728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239.25113999999999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6664"/>
        <c:axId val="405540584"/>
      </c:barChart>
      <c:catAx>
        <c:axId val="40553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40584"/>
        <c:crosses val="autoZero"/>
        <c:auto val="1"/>
        <c:lblAlgn val="ctr"/>
        <c:lblOffset val="100"/>
        <c:noMultiLvlLbl val="0"/>
      </c:catAx>
      <c:valAx>
        <c:axId val="40554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1.5198052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7056"/>
        <c:axId val="405538232"/>
      </c:barChart>
      <c:catAx>
        <c:axId val="40553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38232"/>
        <c:crosses val="autoZero"/>
        <c:auto val="1"/>
        <c:lblAlgn val="ctr"/>
        <c:lblOffset val="100"/>
        <c:noMultiLvlLbl val="0"/>
      </c:catAx>
      <c:valAx>
        <c:axId val="405538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18.624012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57872"/>
        <c:axId val="511650424"/>
      </c:barChart>
      <c:catAx>
        <c:axId val="5116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50424"/>
        <c:crosses val="autoZero"/>
        <c:auto val="1"/>
        <c:lblAlgn val="ctr"/>
        <c:lblOffset val="100"/>
        <c:noMultiLvlLbl val="0"/>
      </c:catAx>
      <c:valAx>
        <c:axId val="51165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5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2.3453379000000001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7704"/>
        <c:axId val="519167312"/>
      </c:barChart>
      <c:catAx>
        <c:axId val="51916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7312"/>
        <c:crosses val="autoZero"/>
        <c:auto val="1"/>
        <c:lblAlgn val="ctr"/>
        <c:lblOffset val="100"/>
        <c:noMultiLvlLbl val="0"/>
      </c:catAx>
      <c:valAx>
        <c:axId val="51916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611.20807000000002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8880"/>
        <c:axId val="519170448"/>
      </c:barChart>
      <c:catAx>
        <c:axId val="51916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70448"/>
        <c:crosses val="autoZero"/>
        <c:auto val="1"/>
        <c:lblAlgn val="ctr"/>
        <c:lblOffset val="100"/>
        <c:noMultiLvlLbl val="0"/>
      </c:catAx>
      <c:valAx>
        <c:axId val="51917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8.1778670000000009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8096"/>
        <c:axId val="519165744"/>
      </c:barChart>
      <c:catAx>
        <c:axId val="5191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5744"/>
        <c:crosses val="autoZero"/>
        <c:auto val="1"/>
        <c:lblAlgn val="ctr"/>
        <c:lblOffset val="100"/>
        <c:noMultiLvlLbl val="0"/>
      </c:catAx>
      <c:valAx>
        <c:axId val="51916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김기숙, ID : H1900724)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17일 12:57:08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2175.0962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77.381460000000004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29.402618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73.742999999999995</v>
      </c>
      <c r="G8" s="59">
        <f>'DRIs DATA 입력'!G8</f>
        <v>10.173999999999999</v>
      </c>
      <c r="H8" s="59">
        <f>'DRIs DATA 입력'!H8</f>
        <v>16.082000000000001</v>
      </c>
      <c r="I8" s="55"/>
      <c r="J8" s="59" t="s">
        <v>215</v>
      </c>
      <c r="K8" s="59">
        <f>'DRIs DATA 입력'!K8</f>
        <v>4.8440000000000003</v>
      </c>
      <c r="L8" s="59">
        <f>'DRIs DATA 입력'!L8</f>
        <v>14.801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517.05505000000005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23.258972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4.6735435000000001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239.25113999999999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158.14964000000001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1.8977957000000001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1.5198052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18.624012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2.3453379000000001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611.20807000000002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8.1778670000000009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3.2170567999999999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1.3952526000000001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428.40044999999998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1301.5549000000001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4410.9549999999999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3761.3352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58.449115999999997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161.94649999999999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17.736546000000001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12.189921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1843.1503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0.19468489999999999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3.784745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100.96666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97.384285000000006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297</v>
      </c>
      <c r="B1" s="55" t="s">
        <v>334</v>
      </c>
      <c r="G1" s="56" t="s">
        <v>298</v>
      </c>
      <c r="H1" s="55" t="s">
        <v>335</v>
      </c>
    </row>
    <row r="3" spans="1:27" x14ac:dyDescent="0.3">
      <c r="A3" s="65" t="s">
        <v>293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294</v>
      </c>
      <c r="B4" s="66"/>
      <c r="C4" s="66"/>
      <c r="E4" s="62" t="s">
        <v>278</v>
      </c>
      <c r="F4" s="63"/>
      <c r="G4" s="63"/>
      <c r="H4" s="64"/>
      <c r="J4" s="62" t="s">
        <v>295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299</v>
      </c>
      <c r="V4" s="66"/>
      <c r="W4" s="66"/>
      <c r="X4" s="66"/>
      <c r="Y4" s="66"/>
      <c r="Z4" s="66"/>
    </row>
    <row r="5" spans="1:27" x14ac:dyDescent="0.3">
      <c r="A5" s="60"/>
      <c r="B5" s="60" t="s">
        <v>300</v>
      </c>
      <c r="C5" s="60" t="s">
        <v>317</v>
      </c>
      <c r="E5" s="60"/>
      <c r="F5" s="60" t="s">
        <v>49</v>
      </c>
      <c r="G5" s="60" t="s">
        <v>280</v>
      </c>
      <c r="H5" s="60" t="s">
        <v>45</v>
      </c>
      <c r="J5" s="60"/>
      <c r="K5" s="60" t="s">
        <v>301</v>
      </c>
      <c r="L5" s="60" t="s">
        <v>290</v>
      </c>
      <c r="N5" s="60"/>
      <c r="O5" s="60" t="s">
        <v>279</v>
      </c>
      <c r="P5" s="60" t="s">
        <v>318</v>
      </c>
      <c r="Q5" s="60" t="s">
        <v>296</v>
      </c>
      <c r="R5" s="60" t="s">
        <v>276</v>
      </c>
      <c r="S5" s="60" t="s">
        <v>317</v>
      </c>
      <c r="U5" s="60"/>
      <c r="V5" s="60" t="s">
        <v>279</v>
      </c>
      <c r="W5" s="60" t="s">
        <v>318</v>
      </c>
      <c r="X5" s="60" t="s">
        <v>296</v>
      </c>
      <c r="Y5" s="60" t="s">
        <v>276</v>
      </c>
      <c r="Z5" s="60" t="s">
        <v>317</v>
      </c>
    </row>
    <row r="6" spans="1:27" x14ac:dyDescent="0.3">
      <c r="A6" s="60" t="s">
        <v>294</v>
      </c>
      <c r="B6" s="60">
        <v>1800</v>
      </c>
      <c r="C6" s="60">
        <v>2175.0962</v>
      </c>
      <c r="E6" s="60" t="s">
        <v>319</v>
      </c>
      <c r="F6" s="60">
        <v>55</v>
      </c>
      <c r="G6" s="60">
        <v>15</v>
      </c>
      <c r="H6" s="60">
        <v>7</v>
      </c>
      <c r="J6" s="60" t="s">
        <v>319</v>
      </c>
      <c r="K6" s="60">
        <v>0.1</v>
      </c>
      <c r="L6" s="60">
        <v>4</v>
      </c>
      <c r="N6" s="60" t="s">
        <v>302</v>
      </c>
      <c r="O6" s="60">
        <v>40</v>
      </c>
      <c r="P6" s="60">
        <v>50</v>
      </c>
      <c r="Q6" s="60">
        <v>0</v>
      </c>
      <c r="R6" s="60">
        <v>0</v>
      </c>
      <c r="S6" s="60">
        <v>77.381460000000004</v>
      </c>
      <c r="U6" s="60" t="s">
        <v>303</v>
      </c>
      <c r="V6" s="60">
        <v>0</v>
      </c>
      <c r="W6" s="60">
        <v>0</v>
      </c>
      <c r="X6" s="60">
        <v>20</v>
      </c>
      <c r="Y6" s="60">
        <v>0</v>
      </c>
      <c r="Z6" s="60">
        <v>29.402618</v>
      </c>
    </row>
    <row r="7" spans="1:27" x14ac:dyDescent="0.3">
      <c r="E7" s="60" t="s">
        <v>320</v>
      </c>
      <c r="F7" s="60">
        <v>65</v>
      </c>
      <c r="G7" s="60">
        <v>30</v>
      </c>
      <c r="H7" s="60">
        <v>20</v>
      </c>
      <c r="J7" s="60" t="s">
        <v>320</v>
      </c>
      <c r="K7" s="60">
        <v>1</v>
      </c>
      <c r="L7" s="60">
        <v>10</v>
      </c>
    </row>
    <row r="8" spans="1:27" x14ac:dyDescent="0.3">
      <c r="E8" s="60" t="s">
        <v>304</v>
      </c>
      <c r="F8" s="60">
        <v>73.742999999999995</v>
      </c>
      <c r="G8" s="60">
        <v>10.173999999999999</v>
      </c>
      <c r="H8" s="60">
        <v>16.082000000000001</v>
      </c>
      <c r="J8" s="60" t="s">
        <v>304</v>
      </c>
      <c r="K8" s="60">
        <v>4.8440000000000003</v>
      </c>
      <c r="L8" s="60">
        <v>14.801</v>
      </c>
    </row>
    <row r="13" spans="1:27" x14ac:dyDescent="0.3">
      <c r="A13" s="61" t="s">
        <v>321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305</v>
      </c>
      <c r="B14" s="66"/>
      <c r="C14" s="66"/>
      <c r="D14" s="66"/>
      <c r="E14" s="66"/>
      <c r="F14" s="66"/>
      <c r="H14" s="66" t="s">
        <v>306</v>
      </c>
      <c r="I14" s="66"/>
      <c r="J14" s="66"/>
      <c r="K14" s="66"/>
      <c r="L14" s="66"/>
      <c r="M14" s="66"/>
      <c r="O14" s="66" t="s">
        <v>307</v>
      </c>
      <c r="P14" s="66"/>
      <c r="Q14" s="66"/>
      <c r="R14" s="66"/>
      <c r="S14" s="66"/>
      <c r="T14" s="66"/>
      <c r="V14" s="66" t="s">
        <v>322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279</v>
      </c>
      <c r="C15" s="60" t="s">
        <v>318</v>
      </c>
      <c r="D15" s="60" t="s">
        <v>296</v>
      </c>
      <c r="E15" s="60" t="s">
        <v>276</v>
      </c>
      <c r="F15" s="60" t="s">
        <v>317</v>
      </c>
      <c r="H15" s="60"/>
      <c r="I15" s="60" t="s">
        <v>279</v>
      </c>
      <c r="J15" s="60" t="s">
        <v>318</v>
      </c>
      <c r="K15" s="60" t="s">
        <v>296</v>
      </c>
      <c r="L15" s="60" t="s">
        <v>276</v>
      </c>
      <c r="M15" s="60" t="s">
        <v>317</v>
      </c>
      <c r="O15" s="60"/>
      <c r="P15" s="60" t="s">
        <v>279</v>
      </c>
      <c r="Q15" s="60" t="s">
        <v>318</v>
      </c>
      <c r="R15" s="60" t="s">
        <v>296</v>
      </c>
      <c r="S15" s="60" t="s">
        <v>276</v>
      </c>
      <c r="T15" s="60" t="s">
        <v>317</v>
      </c>
      <c r="V15" s="60"/>
      <c r="W15" s="60" t="s">
        <v>279</v>
      </c>
      <c r="X15" s="60" t="s">
        <v>318</v>
      </c>
      <c r="Y15" s="60" t="s">
        <v>296</v>
      </c>
      <c r="Z15" s="60" t="s">
        <v>276</v>
      </c>
      <c r="AA15" s="60" t="s">
        <v>317</v>
      </c>
    </row>
    <row r="16" spans="1:27" x14ac:dyDescent="0.3">
      <c r="A16" s="60" t="s">
        <v>323</v>
      </c>
      <c r="B16" s="60">
        <v>430</v>
      </c>
      <c r="C16" s="60">
        <v>600</v>
      </c>
      <c r="D16" s="60">
        <v>0</v>
      </c>
      <c r="E16" s="60">
        <v>3000</v>
      </c>
      <c r="F16" s="60">
        <v>517.05505000000005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23.258972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4.6735435000000001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239.25113999999999</v>
      </c>
    </row>
    <row r="23" spans="1:62" x14ac:dyDescent="0.3">
      <c r="A23" s="61" t="s">
        <v>287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308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324</v>
      </c>
      <c r="P24" s="66"/>
      <c r="Q24" s="66"/>
      <c r="R24" s="66"/>
      <c r="S24" s="66"/>
      <c r="T24" s="66"/>
      <c r="V24" s="66" t="s">
        <v>325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326</v>
      </c>
      <c r="AK24" s="66"/>
      <c r="AL24" s="66"/>
      <c r="AM24" s="66"/>
      <c r="AN24" s="66"/>
      <c r="AO24" s="66"/>
      <c r="AQ24" s="66" t="s">
        <v>277</v>
      </c>
      <c r="AR24" s="66"/>
      <c r="AS24" s="66"/>
      <c r="AT24" s="66"/>
      <c r="AU24" s="66"/>
      <c r="AV24" s="66"/>
      <c r="AX24" s="66" t="s">
        <v>281</v>
      </c>
      <c r="AY24" s="66"/>
      <c r="AZ24" s="66"/>
      <c r="BA24" s="66"/>
      <c r="BB24" s="66"/>
      <c r="BC24" s="66"/>
      <c r="BE24" s="66" t="s">
        <v>310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279</v>
      </c>
      <c r="C25" s="60" t="s">
        <v>318</v>
      </c>
      <c r="D25" s="60" t="s">
        <v>296</v>
      </c>
      <c r="E25" s="60" t="s">
        <v>276</v>
      </c>
      <c r="F25" s="60" t="s">
        <v>317</v>
      </c>
      <c r="H25" s="60"/>
      <c r="I25" s="60" t="s">
        <v>279</v>
      </c>
      <c r="J25" s="60" t="s">
        <v>318</v>
      </c>
      <c r="K25" s="60" t="s">
        <v>296</v>
      </c>
      <c r="L25" s="60" t="s">
        <v>276</v>
      </c>
      <c r="M25" s="60" t="s">
        <v>317</v>
      </c>
      <c r="O25" s="60"/>
      <c r="P25" s="60" t="s">
        <v>279</v>
      </c>
      <c r="Q25" s="60" t="s">
        <v>318</v>
      </c>
      <c r="R25" s="60" t="s">
        <v>296</v>
      </c>
      <c r="S25" s="60" t="s">
        <v>276</v>
      </c>
      <c r="T25" s="60" t="s">
        <v>317</v>
      </c>
      <c r="V25" s="60"/>
      <c r="W25" s="60" t="s">
        <v>279</v>
      </c>
      <c r="X25" s="60" t="s">
        <v>318</v>
      </c>
      <c r="Y25" s="60" t="s">
        <v>296</v>
      </c>
      <c r="Z25" s="60" t="s">
        <v>276</v>
      </c>
      <c r="AA25" s="60" t="s">
        <v>317</v>
      </c>
      <c r="AC25" s="60"/>
      <c r="AD25" s="60" t="s">
        <v>279</v>
      </c>
      <c r="AE25" s="60" t="s">
        <v>318</v>
      </c>
      <c r="AF25" s="60" t="s">
        <v>296</v>
      </c>
      <c r="AG25" s="60" t="s">
        <v>276</v>
      </c>
      <c r="AH25" s="60" t="s">
        <v>317</v>
      </c>
      <c r="AJ25" s="60"/>
      <c r="AK25" s="60" t="s">
        <v>279</v>
      </c>
      <c r="AL25" s="60" t="s">
        <v>318</v>
      </c>
      <c r="AM25" s="60" t="s">
        <v>296</v>
      </c>
      <c r="AN25" s="60" t="s">
        <v>276</v>
      </c>
      <c r="AO25" s="60" t="s">
        <v>317</v>
      </c>
      <c r="AQ25" s="60"/>
      <c r="AR25" s="60" t="s">
        <v>279</v>
      </c>
      <c r="AS25" s="60" t="s">
        <v>318</v>
      </c>
      <c r="AT25" s="60" t="s">
        <v>296</v>
      </c>
      <c r="AU25" s="60" t="s">
        <v>276</v>
      </c>
      <c r="AV25" s="60" t="s">
        <v>317</v>
      </c>
      <c r="AX25" s="60"/>
      <c r="AY25" s="60" t="s">
        <v>279</v>
      </c>
      <c r="AZ25" s="60" t="s">
        <v>318</v>
      </c>
      <c r="BA25" s="60" t="s">
        <v>296</v>
      </c>
      <c r="BB25" s="60" t="s">
        <v>276</v>
      </c>
      <c r="BC25" s="60" t="s">
        <v>317</v>
      </c>
      <c r="BE25" s="60"/>
      <c r="BF25" s="60" t="s">
        <v>279</v>
      </c>
      <c r="BG25" s="60" t="s">
        <v>318</v>
      </c>
      <c r="BH25" s="60" t="s">
        <v>296</v>
      </c>
      <c r="BI25" s="60" t="s">
        <v>276</v>
      </c>
      <c r="BJ25" s="60" t="s">
        <v>317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158.14964000000001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1.8977957000000001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1.5198052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18.624012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2.3453379000000001</v>
      </c>
      <c r="AJ26" s="60" t="s">
        <v>311</v>
      </c>
      <c r="AK26" s="60">
        <v>320</v>
      </c>
      <c r="AL26" s="60">
        <v>400</v>
      </c>
      <c r="AM26" s="60">
        <v>0</v>
      </c>
      <c r="AN26" s="60">
        <v>1000</v>
      </c>
      <c r="AO26" s="60">
        <v>611.20807000000002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8.1778670000000009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3.2170567999999999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1.3952526000000001</v>
      </c>
    </row>
    <row r="33" spans="1:68" x14ac:dyDescent="0.3">
      <c r="A33" s="61" t="s">
        <v>288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327</v>
      </c>
      <c r="B34" s="66"/>
      <c r="C34" s="66"/>
      <c r="D34" s="66"/>
      <c r="E34" s="66"/>
      <c r="F34" s="66"/>
      <c r="H34" s="66" t="s">
        <v>291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312</v>
      </c>
      <c r="W34" s="66"/>
      <c r="X34" s="66"/>
      <c r="Y34" s="66"/>
      <c r="Z34" s="66"/>
      <c r="AA34" s="66"/>
      <c r="AC34" s="66" t="s">
        <v>328</v>
      </c>
      <c r="AD34" s="66"/>
      <c r="AE34" s="66"/>
      <c r="AF34" s="66"/>
      <c r="AG34" s="66"/>
      <c r="AH34" s="66"/>
      <c r="AJ34" s="66" t="s">
        <v>329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279</v>
      </c>
      <c r="C35" s="60" t="s">
        <v>318</v>
      </c>
      <c r="D35" s="60" t="s">
        <v>296</v>
      </c>
      <c r="E35" s="60" t="s">
        <v>276</v>
      </c>
      <c r="F35" s="60" t="s">
        <v>317</v>
      </c>
      <c r="H35" s="60"/>
      <c r="I35" s="60" t="s">
        <v>279</v>
      </c>
      <c r="J35" s="60" t="s">
        <v>318</v>
      </c>
      <c r="K35" s="60" t="s">
        <v>296</v>
      </c>
      <c r="L35" s="60" t="s">
        <v>276</v>
      </c>
      <c r="M35" s="60" t="s">
        <v>317</v>
      </c>
      <c r="O35" s="60"/>
      <c r="P35" s="60" t="s">
        <v>279</v>
      </c>
      <c r="Q35" s="60" t="s">
        <v>318</v>
      </c>
      <c r="R35" s="60" t="s">
        <v>296</v>
      </c>
      <c r="S35" s="60" t="s">
        <v>276</v>
      </c>
      <c r="T35" s="60" t="s">
        <v>317</v>
      </c>
      <c r="V35" s="60"/>
      <c r="W35" s="60" t="s">
        <v>279</v>
      </c>
      <c r="X35" s="60" t="s">
        <v>318</v>
      </c>
      <c r="Y35" s="60" t="s">
        <v>296</v>
      </c>
      <c r="Z35" s="60" t="s">
        <v>276</v>
      </c>
      <c r="AA35" s="60" t="s">
        <v>317</v>
      </c>
      <c r="AC35" s="60"/>
      <c r="AD35" s="60" t="s">
        <v>279</v>
      </c>
      <c r="AE35" s="60" t="s">
        <v>318</v>
      </c>
      <c r="AF35" s="60" t="s">
        <v>296</v>
      </c>
      <c r="AG35" s="60" t="s">
        <v>276</v>
      </c>
      <c r="AH35" s="60" t="s">
        <v>317</v>
      </c>
      <c r="AJ35" s="60"/>
      <c r="AK35" s="60" t="s">
        <v>279</v>
      </c>
      <c r="AL35" s="60" t="s">
        <v>318</v>
      </c>
      <c r="AM35" s="60" t="s">
        <v>296</v>
      </c>
      <c r="AN35" s="60" t="s">
        <v>276</v>
      </c>
      <c r="AO35" s="60" t="s">
        <v>317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428.40044999999998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1301.5549000000001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4410.9549999999999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3761.3352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58.449115999999997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161.94649999999999</v>
      </c>
    </row>
    <row r="43" spans="1:68" x14ac:dyDescent="0.3">
      <c r="A43" s="61" t="s">
        <v>313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314</v>
      </c>
      <c r="B44" s="66"/>
      <c r="C44" s="66"/>
      <c r="D44" s="66"/>
      <c r="E44" s="66"/>
      <c r="F44" s="66"/>
      <c r="H44" s="66" t="s">
        <v>282</v>
      </c>
      <c r="I44" s="66"/>
      <c r="J44" s="66"/>
      <c r="K44" s="66"/>
      <c r="L44" s="66"/>
      <c r="M44" s="66"/>
      <c r="O44" s="66" t="s">
        <v>283</v>
      </c>
      <c r="P44" s="66"/>
      <c r="Q44" s="66"/>
      <c r="R44" s="66"/>
      <c r="S44" s="66"/>
      <c r="T44" s="66"/>
      <c r="V44" s="66" t="s">
        <v>315</v>
      </c>
      <c r="W44" s="66"/>
      <c r="X44" s="66"/>
      <c r="Y44" s="66"/>
      <c r="Z44" s="66"/>
      <c r="AA44" s="66"/>
      <c r="AC44" s="66" t="s">
        <v>284</v>
      </c>
      <c r="AD44" s="66"/>
      <c r="AE44" s="66"/>
      <c r="AF44" s="66"/>
      <c r="AG44" s="66"/>
      <c r="AH44" s="66"/>
      <c r="AJ44" s="66" t="s">
        <v>330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292</v>
      </c>
      <c r="AY44" s="66"/>
      <c r="AZ44" s="66"/>
      <c r="BA44" s="66"/>
      <c r="BB44" s="66"/>
      <c r="BC44" s="66"/>
      <c r="BE44" s="66" t="s">
        <v>316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279</v>
      </c>
      <c r="C45" s="60" t="s">
        <v>318</v>
      </c>
      <c r="D45" s="60" t="s">
        <v>296</v>
      </c>
      <c r="E45" s="60" t="s">
        <v>276</v>
      </c>
      <c r="F45" s="60" t="s">
        <v>317</v>
      </c>
      <c r="H45" s="60"/>
      <c r="I45" s="60" t="s">
        <v>279</v>
      </c>
      <c r="J45" s="60" t="s">
        <v>318</v>
      </c>
      <c r="K45" s="60" t="s">
        <v>296</v>
      </c>
      <c r="L45" s="60" t="s">
        <v>276</v>
      </c>
      <c r="M45" s="60" t="s">
        <v>317</v>
      </c>
      <c r="O45" s="60"/>
      <c r="P45" s="60" t="s">
        <v>279</v>
      </c>
      <c r="Q45" s="60" t="s">
        <v>318</v>
      </c>
      <c r="R45" s="60" t="s">
        <v>296</v>
      </c>
      <c r="S45" s="60" t="s">
        <v>276</v>
      </c>
      <c r="T45" s="60" t="s">
        <v>317</v>
      </c>
      <c r="V45" s="60"/>
      <c r="W45" s="60" t="s">
        <v>279</v>
      </c>
      <c r="X45" s="60" t="s">
        <v>318</v>
      </c>
      <c r="Y45" s="60" t="s">
        <v>296</v>
      </c>
      <c r="Z45" s="60" t="s">
        <v>276</v>
      </c>
      <c r="AA45" s="60" t="s">
        <v>317</v>
      </c>
      <c r="AC45" s="60"/>
      <c r="AD45" s="60" t="s">
        <v>279</v>
      </c>
      <c r="AE45" s="60" t="s">
        <v>318</v>
      </c>
      <c r="AF45" s="60" t="s">
        <v>296</v>
      </c>
      <c r="AG45" s="60" t="s">
        <v>276</v>
      </c>
      <c r="AH45" s="60" t="s">
        <v>317</v>
      </c>
      <c r="AJ45" s="60"/>
      <c r="AK45" s="60" t="s">
        <v>279</v>
      </c>
      <c r="AL45" s="60" t="s">
        <v>318</v>
      </c>
      <c r="AM45" s="60" t="s">
        <v>296</v>
      </c>
      <c r="AN45" s="60" t="s">
        <v>276</v>
      </c>
      <c r="AO45" s="60" t="s">
        <v>317</v>
      </c>
      <c r="AQ45" s="60"/>
      <c r="AR45" s="60" t="s">
        <v>279</v>
      </c>
      <c r="AS45" s="60" t="s">
        <v>318</v>
      </c>
      <c r="AT45" s="60" t="s">
        <v>296</v>
      </c>
      <c r="AU45" s="60" t="s">
        <v>276</v>
      </c>
      <c r="AV45" s="60" t="s">
        <v>317</v>
      </c>
      <c r="AX45" s="60"/>
      <c r="AY45" s="60" t="s">
        <v>279</v>
      </c>
      <c r="AZ45" s="60" t="s">
        <v>318</v>
      </c>
      <c r="BA45" s="60" t="s">
        <v>296</v>
      </c>
      <c r="BB45" s="60" t="s">
        <v>276</v>
      </c>
      <c r="BC45" s="60" t="s">
        <v>317</v>
      </c>
      <c r="BE45" s="60"/>
      <c r="BF45" s="60" t="s">
        <v>279</v>
      </c>
      <c r="BG45" s="60" t="s">
        <v>318</v>
      </c>
      <c r="BH45" s="60" t="s">
        <v>296</v>
      </c>
      <c r="BI45" s="60" t="s">
        <v>276</v>
      </c>
      <c r="BJ45" s="60" t="s">
        <v>317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17.736546000000001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12.189921</v>
      </c>
      <c r="O46" s="60" t="s">
        <v>286</v>
      </c>
      <c r="P46" s="60">
        <v>600</v>
      </c>
      <c r="Q46" s="60">
        <v>800</v>
      </c>
      <c r="R46" s="60">
        <v>0</v>
      </c>
      <c r="S46" s="60">
        <v>10000</v>
      </c>
      <c r="T46" s="60">
        <v>1843.1503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0.19468489999999999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3.784745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100.96666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97.384285000000006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0" sqref="D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333</v>
      </c>
      <c r="D2" s="55">
        <v>61</v>
      </c>
      <c r="E2" s="55">
        <v>2175.0962</v>
      </c>
      <c r="F2" s="55">
        <v>354.82028000000003</v>
      </c>
      <c r="G2" s="55">
        <v>48.952922999999998</v>
      </c>
      <c r="H2" s="55">
        <v>26.483830999999999</v>
      </c>
      <c r="I2" s="55">
        <v>22.469090000000001</v>
      </c>
      <c r="J2" s="55">
        <v>77.381460000000004</v>
      </c>
      <c r="K2" s="55">
        <v>40.495586000000003</v>
      </c>
      <c r="L2" s="55">
        <v>36.885876000000003</v>
      </c>
      <c r="M2" s="55">
        <v>29.402618</v>
      </c>
      <c r="N2" s="55">
        <v>4.29453</v>
      </c>
      <c r="O2" s="55">
        <v>16.206748999999999</v>
      </c>
      <c r="P2" s="55">
        <v>1236.6768</v>
      </c>
      <c r="Q2" s="55">
        <v>22.687093999999998</v>
      </c>
      <c r="R2" s="55">
        <v>517.05505000000005</v>
      </c>
      <c r="S2" s="55">
        <v>99.074905000000001</v>
      </c>
      <c r="T2" s="55">
        <v>5015.7583000000004</v>
      </c>
      <c r="U2" s="55">
        <v>4.6735435000000001</v>
      </c>
      <c r="V2" s="55">
        <v>23.258972</v>
      </c>
      <c r="W2" s="55">
        <v>239.25113999999999</v>
      </c>
      <c r="X2" s="55">
        <v>158.14964000000001</v>
      </c>
      <c r="Y2" s="55">
        <v>1.8977957000000001</v>
      </c>
      <c r="Z2" s="55">
        <v>1.5198052</v>
      </c>
      <c r="AA2" s="55">
        <v>18.624012</v>
      </c>
      <c r="AB2" s="55">
        <v>2.3453379000000001</v>
      </c>
      <c r="AC2" s="55">
        <v>611.20807000000002</v>
      </c>
      <c r="AD2" s="55">
        <v>8.1778670000000009</v>
      </c>
      <c r="AE2" s="55">
        <v>3.2170567999999999</v>
      </c>
      <c r="AF2" s="55">
        <v>1.3952526000000001</v>
      </c>
      <c r="AG2" s="55">
        <v>428.40044999999998</v>
      </c>
      <c r="AH2" s="55">
        <v>274.70510000000002</v>
      </c>
      <c r="AI2" s="55">
        <v>153.69533999999999</v>
      </c>
      <c r="AJ2" s="55">
        <v>1301.5549000000001</v>
      </c>
      <c r="AK2" s="55">
        <v>4410.9549999999999</v>
      </c>
      <c r="AL2" s="55">
        <v>58.449115999999997</v>
      </c>
      <c r="AM2" s="55">
        <v>3761.3352</v>
      </c>
      <c r="AN2" s="55">
        <v>161.94649999999999</v>
      </c>
      <c r="AO2" s="55">
        <v>17.736546000000001</v>
      </c>
      <c r="AP2" s="55">
        <v>12.215102</v>
      </c>
      <c r="AQ2" s="55">
        <v>5.5214429999999997</v>
      </c>
      <c r="AR2" s="55">
        <v>12.189921</v>
      </c>
      <c r="AS2" s="55">
        <v>1843.1503</v>
      </c>
      <c r="AT2" s="55">
        <v>0.19468489999999999</v>
      </c>
      <c r="AU2" s="55">
        <v>3.784745</v>
      </c>
      <c r="AV2" s="55">
        <v>100.96666</v>
      </c>
      <c r="AW2" s="55">
        <v>97.384285000000006</v>
      </c>
      <c r="AX2" s="55">
        <v>0.1160866</v>
      </c>
      <c r="AY2" s="55">
        <v>1.4606348</v>
      </c>
      <c r="AZ2" s="55">
        <v>387.12670000000003</v>
      </c>
      <c r="BA2" s="55">
        <v>44.432392</v>
      </c>
      <c r="BB2" s="55">
        <v>11.844303</v>
      </c>
      <c r="BC2" s="55">
        <v>15.140355</v>
      </c>
      <c r="BD2" s="55">
        <v>17.437826000000001</v>
      </c>
      <c r="BE2" s="55">
        <v>1.5398035000000001</v>
      </c>
      <c r="BF2" s="55">
        <v>6.1266856000000001</v>
      </c>
      <c r="BG2" s="55">
        <v>4.5795576000000001E-4</v>
      </c>
      <c r="BH2" s="55">
        <v>5.8827304999999996E-4</v>
      </c>
      <c r="BI2" s="55">
        <v>1.3366075E-3</v>
      </c>
      <c r="BJ2" s="55">
        <v>3.2711065999999997E-2</v>
      </c>
      <c r="BK2" s="55">
        <v>3.5227366999999997E-5</v>
      </c>
      <c r="BL2" s="55">
        <v>0.18588175000000001</v>
      </c>
      <c r="BM2" s="55">
        <v>2.6063939999999999</v>
      </c>
      <c r="BN2" s="55">
        <v>0.66052955000000002</v>
      </c>
      <c r="BO2" s="55">
        <v>50.073554999999999</v>
      </c>
      <c r="BP2" s="55">
        <v>7.8033999999999999</v>
      </c>
      <c r="BQ2" s="55">
        <v>15.784613</v>
      </c>
      <c r="BR2" s="55">
        <v>65.273539999999997</v>
      </c>
      <c r="BS2" s="55">
        <v>34.205190000000002</v>
      </c>
      <c r="BT2" s="55">
        <v>8.3725529999999999</v>
      </c>
      <c r="BU2" s="55">
        <v>3.5867549999999998E-2</v>
      </c>
      <c r="BV2" s="55">
        <v>4.8747335000000003E-2</v>
      </c>
      <c r="BW2" s="55">
        <v>0.58322819999999997</v>
      </c>
      <c r="BX2" s="55">
        <v>1.2681623</v>
      </c>
      <c r="BY2" s="55">
        <v>0.12154683500000001</v>
      </c>
      <c r="BZ2" s="55">
        <v>6.7446572999999997E-4</v>
      </c>
      <c r="CA2" s="55">
        <v>1.3268918999999999</v>
      </c>
      <c r="CB2" s="55">
        <v>2.0984889999999999E-2</v>
      </c>
      <c r="CC2" s="55">
        <v>0.111827016</v>
      </c>
      <c r="CD2" s="55">
        <v>1.4174085999999999</v>
      </c>
      <c r="CE2" s="55">
        <v>7.7196054E-2</v>
      </c>
      <c r="CF2" s="55">
        <v>0.50406927000000001</v>
      </c>
      <c r="CG2" s="55">
        <v>4.9500000000000003E-7</v>
      </c>
      <c r="CH2" s="55">
        <v>4.4106457000000002E-2</v>
      </c>
      <c r="CI2" s="55">
        <v>6.3705669999999997E-3</v>
      </c>
      <c r="CJ2" s="55">
        <v>3.2201629999999999</v>
      </c>
      <c r="CK2" s="55">
        <v>1.8789430999999999E-2</v>
      </c>
      <c r="CL2" s="55">
        <v>0.79903550000000001</v>
      </c>
      <c r="CM2" s="55">
        <v>2.4919684000000002</v>
      </c>
      <c r="CN2" s="55">
        <v>2641.5192999999999</v>
      </c>
      <c r="CO2" s="55">
        <v>4478.1693999999998</v>
      </c>
      <c r="CP2" s="55">
        <v>2859.8606</v>
      </c>
      <c r="CQ2" s="55">
        <v>967.52625</v>
      </c>
      <c r="CR2" s="55">
        <v>541.30380000000002</v>
      </c>
      <c r="CS2" s="55">
        <v>409.20569999999998</v>
      </c>
      <c r="CT2" s="55">
        <v>2590.375</v>
      </c>
      <c r="CU2" s="55">
        <v>1579.1790000000001</v>
      </c>
      <c r="CV2" s="55">
        <v>1266.5482999999999</v>
      </c>
      <c r="CW2" s="55">
        <v>1831.2483999999999</v>
      </c>
      <c r="CX2" s="55">
        <v>518.49630000000002</v>
      </c>
      <c r="CY2" s="55">
        <v>3237.4479999999999</v>
      </c>
      <c r="CZ2" s="55">
        <v>1581.278</v>
      </c>
      <c r="DA2" s="55">
        <v>4016.0333999999998</v>
      </c>
      <c r="DB2" s="55">
        <v>3705.6417999999999</v>
      </c>
      <c r="DC2" s="55">
        <v>5906.8423000000003</v>
      </c>
      <c r="DD2" s="55">
        <v>9076.24</v>
      </c>
      <c r="DE2" s="55">
        <v>2072.0603000000001</v>
      </c>
      <c r="DF2" s="55">
        <v>3847.8490000000002</v>
      </c>
      <c r="DG2" s="55">
        <v>2142.8335000000002</v>
      </c>
      <c r="DH2" s="55">
        <v>96.861249999999998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44.432392</v>
      </c>
      <c r="B6">
        <f>BB2</f>
        <v>11.844303</v>
      </c>
      <c r="C6">
        <f>BC2</f>
        <v>15.140355</v>
      </c>
      <c r="D6">
        <f>BD2</f>
        <v>17.437826000000001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23827</v>
      </c>
      <c r="C2" s="51">
        <f ca="1">YEAR(TODAY())-YEAR(B2)+IF(TODAY()&gt;=DATE(YEAR(TODAY()),MONTH(B2),DAY(B2)),0,-1)</f>
        <v>56</v>
      </c>
      <c r="E2" s="47">
        <v>165.8</v>
      </c>
      <c r="F2" s="48" t="s">
        <v>275</v>
      </c>
      <c r="G2" s="47">
        <v>64.900000000000006</v>
      </c>
      <c r="H2" s="46" t="s">
        <v>40</v>
      </c>
      <c r="I2" s="67">
        <f>ROUND(G3/E3^2,1)</f>
        <v>23.6</v>
      </c>
    </row>
    <row r="3" spans="1:9" x14ac:dyDescent="0.3">
      <c r="E3" s="46">
        <f>E2/100</f>
        <v>1.6580000000000001</v>
      </c>
      <c r="F3" s="46" t="s">
        <v>39</v>
      </c>
      <c r="G3" s="46">
        <f>G2</f>
        <v>64.900000000000006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김기숙, ID : H1900724)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17일 12:57:08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44337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56</v>
      </c>
      <c r="G12" s="89"/>
      <c r="H12" s="89"/>
      <c r="I12" s="89"/>
      <c r="K12" s="118">
        <f>'개인정보 및 신체계측 입력'!E2</f>
        <v>165.8</v>
      </c>
      <c r="L12" s="119"/>
      <c r="M12" s="112">
        <f>'개인정보 및 신체계측 입력'!G2</f>
        <v>64.900000000000006</v>
      </c>
      <c r="N12" s="113"/>
      <c r="O12" s="108" t="s">
        <v>270</v>
      </c>
      <c r="P12" s="102"/>
      <c r="Q12" s="85">
        <f>'개인정보 및 신체계측 입력'!I2</f>
        <v>23.6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김기숙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73.742999999999995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10.173999999999999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16.082000000000001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14.8</v>
      </c>
      <c r="L72" s="34" t="s">
        <v>52</v>
      </c>
      <c r="M72" s="34">
        <f>ROUND('DRIs DATA'!K8,1)</f>
        <v>4.8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68.94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193.82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158.15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156.36000000000001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53.55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294.06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177.37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2021-08-17T04:11:55Z</dcterms:modified>
</cp:coreProperties>
</file>