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<sst xmlns="http://schemas.openxmlformats.org/spreadsheetml/2006/main" count="692" uniqueCount="340">
  <si>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</si>
  <si>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</si>
  <si>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</si>
  <si>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</si>
  <si>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</si>
  <si>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</si>
  <si>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</si>
  <si>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</si>
  <si>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</si>
  <si>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</si>
  <si>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</si>
  <si>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</si>
  <si>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</si>
  <si>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</si>
  <si>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</si>
  <si>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</si>
  <si>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</si>
  <si>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</si>
  <si>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</si>
  <si>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</si>
  <si>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</si>
  <si>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</si>
  <si>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</si>
  <si>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</si>
  <si>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</si>
  <si>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</si>
  <si>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</si>
  <si>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</si>
  <si>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</si>
  <si>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</si>
  <si>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</si>
  <si>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</si>
  <si>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</si>
  <si>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</si>
  <si>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</si>
  <si>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</si>
  <si>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</si>
  <si>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</si>
  <si>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</si>
  <si>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</si>
  <si>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</si>
  <si>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</si>
  <si>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</si>
  <si>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</si>
  <si>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</si>
  <si>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</si>
  <si>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</si>
  <si>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</si>
  <si>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</si>
  <si>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</si>
  <si>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</si>
  <si>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</si>
  <si>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</si>
  <si>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</si>
  <si>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</si>
  <si>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</si>
  <si>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</si>
  <si>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</si>
  <si>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</si>
  <si>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</si>
  <si>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</si>
  <si>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</si>
  <si>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</si>
  <si>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</si>
  <si>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</si>
  <si>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</si>
  <si>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</si>
  <si>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</si>
  <si>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</si>
  <si>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</si>
  <si>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</si>
  <si>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</si>
  <si>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</si>
  <si>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</si>
  <si>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</si>
  <si>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</si>
  <si>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</si>
  <si>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</si>
  <si>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</si>
  <si>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</si>
  <si>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</si>
  <si>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</si>
  <si>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</si>
  <si>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</si>
  <si>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</si>
  <si>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</si>
  <si>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</si>
  <si>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</si>
  <si>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</si>
  <si>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</si>
  <si>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</si>
  <si>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</si>
  <si>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</si>
  <si>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</si>
  <si>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</si>
  <si>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</si>
  <si>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</si>
  <si>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</si>
  <si>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</si>
  <si>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</si>
  <si>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</si>
  <si>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</si>
  <si>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</si>
  <si>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</si>
  <si>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</si>
  <si>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</si>
  <si>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</si>
  <si>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</si>
  <si>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</si>
  <si>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</si>
  <si>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</si>
  <si>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</si>
  <si>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</si>
  <si>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</si>
  <si>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</si>
  <si>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</si>
  <si>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</si>
  <si>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</si>
  <si>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</si>
  <si>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</si>
  <si>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</si>
  <si>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</si>
  <si>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</si>
  <si>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</si>
  <si>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</si>
  <si>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</si>
  <si>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</si>
  <si>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</si>
  <si>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</si>
  <si>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</si>
  <si>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</si>
  <si>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</si>
  <si>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</si>
  <si>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</si>
  <si>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</si>
  <si>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</si>
  <si>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</si>
  <si>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</si>
  <si>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</si>
  <si>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</si>
  <si>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</si>
  <si>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</si>
  <si>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</si>
  <si>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</si>
  <si>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</si>
  <si>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</si>
  <si>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</si>
  <si>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</si>
  <si>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</si>
  <si>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</si>
  <si>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</si>
  <si>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</si>
  <si>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</si>
  <si>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</si>
  <si>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</si>
  <si>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</si>
  <si>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</si>
  <si>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</si>
  <si>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</si>
  <si>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</si>
  <si>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</si>
  <si>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</si>
  <si>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</si>
  <si>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</si>
  <si>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</si>
  <si>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</si>
  <si>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</si>
  <si>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</si>
  <si>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</si>
  <si>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</si>
  <si>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</si>
  <si>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</si>
  <si>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</si>
  <si>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</si>
  <si>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</si>
  <si>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</si>
  <si>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</si>
  <si>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</si>
  <si>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</si>
  <si>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</si>
  <si>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</si>
  <si>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</si>
  <si>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</si>
  <si>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</si>
  <si>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</si>
  <si>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</si>
  <si>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</si>
  <si>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</si>
  <si>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</si>
  <si>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</si>
  <si>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</si>
  <si>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</si>
  <si>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</si>
  <si>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</si>
  <si>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</si>
  <si>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</si>
  <si>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</si>
  <si>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</si>
  <si>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</si>
  <si>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</si>
  <si>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</si>
  <si>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</si>
  <si>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</si>
  <si>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</si>
  <si>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</si>
  <si>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</si>
  <si>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</si>
  <si>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</si>
  <si>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</si>
  <si>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</si>
  <si>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</si>
  <si>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</si>
  <si>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</si>
  <si>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</si>
  <si>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</si>
  <si>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</si>
  <si>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</si>
  <si>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</si>
  <si>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</si>
  <si>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</si>
  <si>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</si>
  <si>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</si>
  <si>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</si>
  <si>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</si>
  <si>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</si>
  <si>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</si>
  <si>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</si>
  <si>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</si>
  <si>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</si>
  <si>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</si>
  <si>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</si>
  <si>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</si>
  <si>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</si>
  <si>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</si>
  <si>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</si>
  <si>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</si>
  <si>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</si>
  <si>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</si>
  <si>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</si>
  <si>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</si>
  <si>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</si>
  <si>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</si>
  <si>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</si>
  <si>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</si>
  <si>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</si>
  <si>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</si>
  <si>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</si>
  <si>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</si>
  <si>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</si>
  <si>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</si>
  <si>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</si>
  <si>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</si>
  <si>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</si>
  <si>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</si>
  <si>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</si>
  <si>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</si>
  <si>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</si>
  <si>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</si>
  <si>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</si>
  <si>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</si>
  <si>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</si>
  <si>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</si>
  <si>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</si>
  <si>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</si>
  <si>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</si>
  <si>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</si>
  <si>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</si>
  <si>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</si>
  <si>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</si>
  <si>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</si>
  <si>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</si>
  <si>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</si>
  <si>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</si>
  <si>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</si>
  <si>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</si>
  <si>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</si>
  <si>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</si>
  <si>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</si>
  <si>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</si>
  <si>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</si>
  <si>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</si>
  <si>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</si>
  <si>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</si>
  <si>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</si>
  <si>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</si>
  <si>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</si>
  <si>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</si>
  <si>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</si>
  <si>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</si>
  <si>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</si>
  <si>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</si>
  <si>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</si>
  <si>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</si>
  <si>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</si>
  <si>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</si>
  <si>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</si>
  <si>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</si>
  <si>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</si>
  <si>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</si>
  <si>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</si>
  <si>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</si>
  <si>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</si>
  <si>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</si>
  <si>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</si>
  <si>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</si>
  <si>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</si>
  <si>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</si>
  <si>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</si>
  <si>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</si>
  <si>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</si>
  <si>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</si>
  <si>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</si>
  <si>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칼슘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</si>
  <si>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</si>
  <si>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</si>
  <si>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</si>
  <si>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</si>
  <si>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단백질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</si>
  <si>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</si>
  <si>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</si>
  <si>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</si>
  <si>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</si>
  <si>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</si>
  <si>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</si>
  <si>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</si>
  <si>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탄수화물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</si>
  <si>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</si>
  <si>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</si>
  <si>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</si>
  <si>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</si>
  <si>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</si>
  <si>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</si>
  <si>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</si>
  <si>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</si>
  <si>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</si>
  <si>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</si>
  <si>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(설문지 : FFQ 95문항 설문지, 사용자 : 석완길, ID : H1900729)</t>
  </si>
  <si>
    <t>2021년 08월 17일 14:26:23</t>
  </si>
  <si>
    <t>H1900729</t>
  </si>
  <si>
    <t>석완길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</si>
</sst>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148.70820000000001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2712"/>
        <c:axId val="558237224"/>
      </c:barChart>
      <c:catAx>
        <c:axId val="55824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37224"/>
        <c:crosses val="autoZero"/>
        <c:auto val="1"/>
        <c:lblAlgn val="ctr"/>
        <c:lblOffset val="100"/>
        <c:noMultiLvlLbl val="0"/>
      </c:catAx>
      <c:valAx>
        <c:axId val="5582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4.4753420000000004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4200"/>
        <c:axId val="508885376"/>
      </c:barChart>
      <c:catAx>
        <c:axId val="50888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5376"/>
        <c:crosses val="autoZero"/>
        <c:auto val="1"/>
        <c:lblAlgn val="ctr"/>
        <c:lblOffset val="100"/>
        <c:noMultiLvlLbl val="0"/>
      </c:catAx>
      <c:valAx>
        <c:axId val="50888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1.7992737999999999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40024"/>
        <c:axId val="508439240"/>
      </c:barChart>
      <c:catAx>
        <c:axId val="508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39240"/>
        <c:crosses val="autoZero"/>
        <c:auto val="1"/>
        <c:lblAlgn val="ctr"/>
        <c:lblOffset val="100"/>
        <c:noMultiLvlLbl val="0"/>
      </c:catAx>
      <c:valAx>
        <c:axId val="50843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4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2656.5646999999999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02592"/>
        <c:axId val="559313448"/>
      </c:barChart>
      <c:catAx>
        <c:axId val="18210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3448"/>
        <c:crosses val="autoZero"/>
        <c:auto val="1"/>
        <c:lblAlgn val="ctr"/>
        <c:lblOffset val="100"/>
        <c:noMultiLvlLbl val="0"/>
      </c:catAx>
      <c:valAx>
        <c:axId val="5593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6852.5420000000004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2664"/>
        <c:axId val="559312272"/>
      </c:barChart>
      <c:catAx>
        <c:axId val="55931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2272"/>
        <c:crosses val="autoZero"/>
        <c:auto val="1"/>
        <c:lblAlgn val="ctr"/>
        <c:lblOffset val="100"/>
        <c:noMultiLvlLbl val="0"/>
      </c:catAx>
      <c:valAx>
        <c:axId val="559312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208.95029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3056"/>
        <c:axId val="559315016"/>
      </c:barChart>
      <c:catAx>
        <c:axId val="5593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5016"/>
        <c:crosses val="autoZero"/>
        <c:auto val="1"/>
        <c:lblAlgn val="ctr"/>
        <c:lblOffset val="100"/>
        <c:noMultiLvlLbl val="0"/>
      </c:catAx>
      <c:valAx>
        <c:axId val="55931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285.87878000000001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4232"/>
        <c:axId val="559311488"/>
      </c:barChart>
      <c:catAx>
        <c:axId val="5593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1488"/>
        <c:crosses val="autoZero"/>
        <c:auto val="1"/>
        <c:lblAlgn val="ctr"/>
        <c:lblOffset val="100"/>
        <c:noMultiLvlLbl val="0"/>
      </c:catAx>
      <c:valAx>
        <c:axId val="55931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26.808973000000002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9944"/>
        <c:axId val="563580336"/>
      </c:barChart>
      <c:catAx>
        <c:axId val="56357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80336"/>
        <c:crosses val="autoZero"/>
        <c:auto val="1"/>
        <c:lblAlgn val="ctr"/>
        <c:lblOffset val="100"/>
        <c:noMultiLvlLbl val="0"/>
      </c:catAx>
      <c:valAx>
        <c:axId val="56358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1632.874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7200"/>
        <c:axId val="563573672"/>
      </c:barChart>
      <c:catAx>
        <c:axId val="56357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3672"/>
        <c:crosses val="autoZero"/>
        <c:auto val="1"/>
        <c:lblAlgn val="ctr"/>
        <c:lblOffset val="100"/>
        <c:noMultiLvlLbl val="0"/>
      </c:catAx>
      <c:valAx>
        <c:axId val="563573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1.4907639E-2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6024"/>
        <c:axId val="563576808"/>
      </c:barChart>
      <c:catAx>
        <c:axId val="5635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6808"/>
        <c:crosses val="autoZero"/>
        <c:auto val="1"/>
        <c:lblAlgn val="ctr"/>
        <c:lblOffset val="100"/>
        <c:noMultiLvlLbl val="0"/>
      </c:catAx>
      <c:valAx>
        <c:axId val="56357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9.3584379999999996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4848"/>
        <c:axId val="563572888"/>
      </c:barChart>
      <c:catAx>
        <c:axId val="5635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2888"/>
        <c:crosses val="autoZero"/>
        <c:auto val="1"/>
        <c:lblAlgn val="ctr"/>
        <c:lblOffset val="100"/>
        <c:noMultiLvlLbl val="0"/>
      </c:catAx>
      <c:valAx>
        <c:axId val="56357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57.353546000000001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0360"/>
        <c:axId val="558240752"/>
      </c:barChart>
      <c:catAx>
        <c:axId val="5582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40752"/>
        <c:crosses val="autoZero"/>
        <c:auto val="1"/>
        <c:lblAlgn val="ctr"/>
        <c:lblOffset val="100"/>
        <c:noMultiLvlLbl val="0"/>
      </c:catAx>
      <c:valAx>
        <c:axId val="558240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145.12727000000001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5632"/>
        <c:axId val="563578768"/>
      </c:barChart>
      <c:catAx>
        <c:axId val="56357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8768"/>
        <c:crosses val="autoZero"/>
        <c:auto val="1"/>
        <c:lblAlgn val="ctr"/>
        <c:lblOffset val="100"/>
        <c:noMultiLvlLbl val="0"/>
      </c:catAx>
      <c:valAx>
        <c:axId val="5635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192.49797000000001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8376"/>
        <c:axId val="563577592"/>
      </c:barChart>
      <c:catAx>
        <c:axId val="5635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7592"/>
        <c:crosses val="autoZero"/>
        <c:auto val="1"/>
        <c:lblAlgn val="ctr"/>
        <c:lblOffset val="100"/>
        <c:noMultiLvlLbl val="0"/>
      </c:catAx>
      <c:valAx>
        <c:axId val="56357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9.9710000000000001</c:v>
                </c:pt>
                <c:pt idx="1">
                  <c:v>10.342000000000001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579160"/>
        <c:axId val="556056112"/>
      </c:barChart>
      <c:catAx>
        <c:axId val="56357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112"/>
        <c:crosses val="autoZero"/>
        <c:auto val="1"/>
        <c:lblAlgn val="ctr"/>
        <c:lblOffset val="100"/>
        <c:noMultiLvlLbl val="0"/>
      </c:catAx>
      <c:valAx>
        <c:axId val="55605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18.780504000000001</c:v>
                </c:pt>
                <c:pt idx="1">
                  <c:v>23.947157000000001</c:v>
                </c:pt>
                <c:pt idx="2">
                  <c:v>29.642106999999999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1219.5491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5328"/>
        <c:axId val="556053760"/>
      </c:barChart>
      <c:catAx>
        <c:axId val="5560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760"/>
        <c:crosses val="autoZero"/>
        <c:auto val="1"/>
        <c:lblAlgn val="ctr"/>
        <c:lblOffset val="100"/>
        <c:noMultiLvlLbl val="0"/>
      </c:catAx>
      <c:valAx>
        <c:axId val="556053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47.257089999999998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4152"/>
        <c:axId val="556056504"/>
      </c:barChart>
      <c:catAx>
        <c:axId val="55605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504"/>
        <c:crosses val="autoZero"/>
        <c:auto val="1"/>
        <c:lblAlgn val="ctr"/>
        <c:lblOffset val="100"/>
        <c:noMultiLvlLbl val="0"/>
      </c:catAx>
      <c:valAx>
        <c:axId val="55605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77.897999999999996</c:v>
                </c:pt>
                <c:pt idx="1">
                  <c:v>7.13</c:v>
                </c:pt>
                <c:pt idx="2">
                  <c:v>14.972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056896"/>
        <c:axId val="556059640"/>
      </c:barChart>
      <c:catAx>
        <c:axId val="55605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9640"/>
        <c:crosses val="autoZero"/>
        <c:auto val="1"/>
        <c:lblAlgn val="ctr"/>
        <c:lblOffset val="100"/>
        <c:noMultiLvlLbl val="0"/>
      </c:catAx>
      <c:valAx>
        <c:axId val="55605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4363.6016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2584"/>
        <c:axId val="556054936"/>
      </c:barChart>
      <c:catAx>
        <c:axId val="55605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4936"/>
        <c:crosses val="autoZero"/>
        <c:auto val="1"/>
        <c:lblAlgn val="ctr"/>
        <c:lblOffset val="100"/>
        <c:noMultiLvlLbl val="0"/>
      </c:catAx>
      <c:valAx>
        <c:axId val="556054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274.32506999999998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288"/>
        <c:axId val="556058856"/>
      </c:barChart>
      <c:catAx>
        <c:axId val="55605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856"/>
        <c:crosses val="autoZero"/>
        <c:auto val="1"/>
        <c:lblAlgn val="ctr"/>
        <c:lblOffset val="100"/>
        <c:noMultiLvlLbl val="0"/>
      </c:catAx>
      <c:valAx>
        <c:axId val="55605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1039.5693000000001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9248"/>
        <c:axId val="556058464"/>
      </c:barChart>
      <c:catAx>
        <c:axId val="5560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464"/>
        <c:crosses val="autoZero"/>
        <c:auto val="1"/>
        <c:lblAlgn val="ctr"/>
        <c:lblOffset val="100"/>
        <c:noMultiLvlLbl val="0"/>
      </c:catAx>
      <c:valAx>
        <c:axId val="55605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12.461033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38456"/>
        <c:axId val="508442376"/>
      </c:barChart>
      <c:catAx>
        <c:axId val="50843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42376"/>
        <c:crosses val="autoZero"/>
        <c:auto val="1"/>
        <c:lblAlgn val="ctr"/>
        <c:lblOffset val="100"/>
        <c:noMultiLvlLbl val="0"/>
      </c:catAx>
      <c:valAx>
        <c:axId val="50844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13230.514999999999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8840"/>
        <c:axId val="643726488"/>
      </c:barChart>
      <c:catAx>
        <c:axId val="64372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6488"/>
        <c:crosses val="autoZero"/>
        <c:auto val="1"/>
        <c:lblAlgn val="ctr"/>
        <c:lblOffset val="100"/>
        <c:noMultiLvlLbl val="0"/>
      </c:catAx>
      <c:valAx>
        <c:axId val="64372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32.796204000000003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3744"/>
        <c:axId val="643729624"/>
      </c:barChart>
      <c:catAx>
        <c:axId val="6437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9624"/>
        <c:crosses val="autoZero"/>
        <c:auto val="1"/>
        <c:lblAlgn val="ctr"/>
        <c:lblOffset val="100"/>
        <c:noMultiLvlLbl val="0"/>
      </c:catAx>
      <c:valAx>
        <c:axId val="64372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6.5823479999999996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6880"/>
        <c:axId val="643730016"/>
      </c:barChart>
      <c:catAx>
        <c:axId val="6437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30016"/>
        <c:crosses val="autoZero"/>
        <c:auto val="1"/>
        <c:lblAlgn val="ctr"/>
        <c:lblOffset val="100"/>
        <c:noMultiLvlLbl val="0"/>
      </c:catAx>
      <c:valAx>
        <c:axId val="6437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537.34813999999994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99848"/>
        <c:axId val="508886160"/>
      </c:barChart>
      <c:catAx>
        <c:axId val="18209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6160"/>
        <c:crosses val="autoZero"/>
        <c:auto val="1"/>
        <c:lblAlgn val="ctr"/>
        <c:lblOffset val="100"/>
        <c:noMultiLvlLbl val="0"/>
      </c:catAx>
      <c:valAx>
        <c:axId val="50888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9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2.7233228999999999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1456"/>
        <c:axId val="508881848"/>
      </c:barChart>
      <c:catAx>
        <c:axId val="50888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848"/>
        <c:crosses val="autoZero"/>
        <c:auto val="1"/>
        <c:lblAlgn val="ctr"/>
        <c:lblOffset val="100"/>
        <c:noMultiLvlLbl val="0"/>
      </c:catAx>
      <c:valAx>
        <c:axId val="50888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37.353188000000003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104"/>
        <c:axId val="508878712"/>
      </c:barChart>
      <c:catAx>
        <c:axId val="5088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8712"/>
        <c:crosses val="autoZero"/>
        <c:auto val="1"/>
        <c:lblAlgn val="ctr"/>
        <c:lblOffset val="100"/>
        <c:noMultiLvlLbl val="0"/>
      </c:catAx>
      <c:valAx>
        <c:axId val="50887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6.5823479999999996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2240"/>
        <c:axId val="508881064"/>
      </c:barChart>
      <c:catAx>
        <c:axId val="5088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064"/>
        <c:crosses val="autoZero"/>
        <c:auto val="1"/>
        <c:lblAlgn val="ctr"/>
        <c:lblOffset val="100"/>
        <c:noMultiLvlLbl val="0"/>
      </c:catAx>
      <c:valAx>
        <c:axId val="50888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1251.7610999999999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888"/>
        <c:axId val="508884592"/>
      </c:barChart>
      <c:catAx>
        <c:axId val="5088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4592"/>
        <c:crosses val="autoZero"/>
        <c:auto val="1"/>
        <c:lblAlgn val="ctr"/>
        <c:lblOffset val="100"/>
        <c:noMultiLvlLbl val="0"/>
      </c:catAx>
      <c:valAx>
        <c:axId val="50888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19.584381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0280"/>
        <c:axId val="508883024"/>
      </c:barChart>
      <c:catAx>
        <c:axId val="5088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3024"/>
        <c:crosses val="autoZero"/>
        <c:auto val="1"/>
        <c:lblAlgn val="ctr"/>
        <c:lblOffset val="100"/>
        <c:noMultiLvlLbl val="0"/>
      </c:catAx>
      <c:valAx>
        <c:axId val="50888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석완길, ID : H1900729)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14:26:23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4363.6016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148.70820000000001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57.353546000000001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77.897999999999996</v>
      </c>
      <c r="G8" s="59">
        <f>'DRIs DATA 입력'!G8</f>
        <v>7.13</v>
      </c>
      <c r="H8" s="59">
        <f>'DRIs DATA 입력'!H8</f>
        <v>14.972</v>
      </c>
      <c r="I8" s="55"/>
      <c r="J8" s="59" t="s">
        <v>215</v>
      </c>
      <c r="K8" s="59">
        <f>'DRIs DATA 입력'!K8</f>
        <v>9.9710000000000001</v>
      </c>
      <c r="L8" s="59">
        <f>'DRIs DATA 입력'!L8</f>
        <v>10.342000000000001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1219.5491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47.257089999999998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12.461033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537.34813999999994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274.32506999999998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3.9075335999999998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2.7233228999999999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37.353188000000003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6.5823479999999996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1251.7610999999999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19.584381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4.4753420000000004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1.7992737999999999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1039.5693000000001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2656.5646999999999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13230.514999999999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6852.5420000000004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208.95029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285.87878000000001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32.796204000000003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26.808973000000002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1632.874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1.4907639E-2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9.3584379999999996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145.12727000000001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192.49797000000001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292</v>
      </c>
      <c r="B1" s="55" t="s">
        <v>336</v>
      </c>
      <c r="G1" s="56" t="s">
        <v>316</v>
      </c>
      <c r="H1" s="55" t="s">
        <v>337</v>
      </c>
    </row>
    <row r="3" spans="1:27" x14ac:dyDescent="0.3">
      <c r="A3" s="65" t="s">
        <v>324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289</v>
      </c>
      <c r="B4" s="66"/>
      <c r="C4" s="66"/>
      <c r="E4" s="61" t="s">
        <v>277</v>
      </c>
      <c r="F4" s="62"/>
      <c r="G4" s="62"/>
      <c r="H4" s="63"/>
      <c r="J4" s="61" t="s">
        <v>290</v>
      </c>
      <c r="K4" s="62"/>
      <c r="L4" s="63"/>
      <c r="N4" s="66" t="s">
        <v>317</v>
      </c>
      <c r="O4" s="66"/>
      <c r="P4" s="66"/>
      <c r="Q4" s="66"/>
      <c r="R4" s="66"/>
      <c r="S4" s="66"/>
      <c r="U4" s="66" t="s">
        <v>293</v>
      </c>
      <c r="V4" s="66"/>
      <c r="W4" s="66"/>
      <c r="X4" s="66"/>
      <c r="Y4" s="66"/>
      <c r="Z4" s="66"/>
    </row>
    <row r="5" spans="1:27" x14ac:dyDescent="0.3">
      <c r="A5" s="60"/>
      <c r="B5" s="60" t="s">
        <v>294</v>
      </c>
      <c r="C5" s="60" t="s">
        <v>305</v>
      </c>
      <c r="E5" s="60"/>
      <c r="F5" s="60" t="s">
        <v>325</v>
      </c>
      <c r="G5" s="60" t="s">
        <v>318</v>
      </c>
      <c r="H5" s="60" t="s">
        <v>317</v>
      </c>
      <c r="J5" s="60"/>
      <c r="K5" s="60" t="s">
        <v>326</v>
      </c>
      <c r="L5" s="60" t="s">
        <v>286</v>
      </c>
      <c r="N5" s="60"/>
      <c r="O5" s="60" t="s">
        <v>327</v>
      </c>
      <c r="P5" s="60" t="s">
        <v>319</v>
      </c>
      <c r="Q5" s="60" t="s">
        <v>291</v>
      </c>
      <c r="R5" s="60" t="s">
        <v>276</v>
      </c>
      <c r="S5" s="60" t="s">
        <v>305</v>
      </c>
      <c r="U5" s="60"/>
      <c r="V5" s="60" t="s">
        <v>327</v>
      </c>
      <c r="W5" s="60" t="s">
        <v>319</v>
      </c>
      <c r="X5" s="60" t="s">
        <v>291</v>
      </c>
      <c r="Y5" s="60" t="s">
        <v>276</v>
      </c>
      <c r="Z5" s="60" t="s">
        <v>305</v>
      </c>
    </row>
    <row r="6" spans="1:27" x14ac:dyDescent="0.3">
      <c r="A6" s="60" t="s">
        <v>289</v>
      </c>
      <c r="B6" s="60">
        <v>2000</v>
      </c>
      <c r="C6" s="60">
        <v>4363.6016</v>
      </c>
      <c r="E6" s="60" t="s">
        <v>328</v>
      </c>
      <c r="F6" s="60">
        <v>55</v>
      </c>
      <c r="G6" s="60">
        <v>15</v>
      </c>
      <c r="H6" s="60">
        <v>7</v>
      </c>
      <c r="J6" s="60" t="s">
        <v>328</v>
      </c>
      <c r="K6" s="60">
        <v>0.1</v>
      </c>
      <c r="L6" s="60">
        <v>4</v>
      </c>
      <c r="N6" s="60" t="s">
        <v>320</v>
      </c>
      <c r="O6" s="60">
        <v>45</v>
      </c>
      <c r="P6" s="60">
        <v>55</v>
      </c>
      <c r="Q6" s="60">
        <v>0</v>
      </c>
      <c r="R6" s="60">
        <v>0</v>
      </c>
      <c r="S6" s="60">
        <v>148.70820000000001</v>
      </c>
      <c r="U6" s="60" t="s">
        <v>329</v>
      </c>
      <c r="V6" s="60">
        <v>0</v>
      </c>
      <c r="W6" s="60">
        <v>0</v>
      </c>
      <c r="X6" s="60">
        <v>25</v>
      </c>
      <c r="Y6" s="60">
        <v>0</v>
      </c>
      <c r="Z6" s="60">
        <v>57.353546000000001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295</v>
      </c>
      <c r="F8" s="60">
        <v>77.897999999999996</v>
      </c>
      <c r="G8" s="60">
        <v>7.13</v>
      </c>
      <c r="H8" s="60">
        <v>14.972</v>
      </c>
      <c r="J8" s="60" t="s">
        <v>295</v>
      </c>
      <c r="K8" s="60">
        <v>9.9710000000000001</v>
      </c>
      <c r="L8" s="60">
        <v>10.342000000000001</v>
      </c>
    </row>
    <row r="13" spans="1:27" x14ac:dyDescent="0.3">
      <c r="A13" s="64" t="s">
        <v>307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321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297</v>
      </c>
      <c r="P14" s="66"/>
      <c r="Q14" s="66"/>
      <c r="R14" s="66"/>
      <c r="S14" s="66"/>
      <c r="T14" s="66"/>
      <c r="V14" s="66" t="s">
        <v>308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327</v>
      </c>
      <c r="C15" s="60" t="s">
        <v>319</v>
      </c>
      <c r="D15" s="60" t="s">
        <v>291</v>
      </c>
      <c r="E15" s="60" t="s">
        <v>276</v>
      </c>
      <c r="F15" s="60" t="s">
        <v>305</v>
      </c>
      <c r="H15" s="60"/>
      <c r="I15" s="60" t="s">
        <v>327</v>
      </c>
      <c r="J15" s="60" t="s">
        <v>319</v>
      </c>
      <c r="K15" s="60" t="s">
        <v>291</v>
      </c>
      <c r="L15" s="60" t="s">
        <v>276</v>
      </c>
      <c r="M15" s="60" t="s">
        <v>305</v>
      </c>
      <c r="O15" s="60"/>
      <c r="P15" s="60" t="s">
        <v>327</v>
      </c>
      <c r="Q15" s="60" t="s">
        <v>319</v>
      </c>
      <c r="R15" s="60" t="s">
        <v>291</v>
      </c>
      <c r="S15" s="60" t="s">
        <v>276</v>
      </c>
      <c r="T15" s="60" t="s">
        <v>305</v>
      </c>
      <c r="V15" s="60"/>
      <c r="W15" s="60" t="s">
        <v>327</v>
      </c>
      <c r="X15" s="60" t="s">
        <v>319</v>
      </c>
      <c r="Y15" s="60" t="s">
        <v>291</v>
      </c>
      <c r="Z15" s="60" t="s">
        <v>276</v>
      </c>
      <c r="AA15" s="60" t="s">
        <v>305</v>
      </c>
    </row>
    <row r="16" spans="1:27" x14ac:dyDescent="0.3">
      <c r="A16" s="60" t="s">
        <v>309</v>
      </c>
      <c r="B16" s="60">
        <v>500</v>
      </c>
      <c r="C16" s="60">
        <v>700</v>
      </c>
      <c r="D16" s="60">
        <v>0</v>
      </c>
      <c r="E16" s="60">
        <v>3000</v>
      </c>
      <c r="F16" s="60">
        <v>1219.5491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47.257089999999998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12.461033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537.34813999999994</v>
      </c>
    </row>
    <row r="23" spans="1:62" x14ac:dyDescent="0.3">
      <c r="A23" s="64" t="s">
        <v>284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330</v>
      </c>
      <c r="B24" s="66"/>
      <c r="C24" s="66"/>
      <c r="D24" s="66"/>
      <c r="E24" s="66"/>
      <c r="F24" s="66"/>
      <c r="H24" s="66" t="s">
        <v>331</v>
      </c>
      <c r="I24" s="66"/>
      <c r="J24" s="66"/>
      <c r="K24" s="66"/>
      <c r="L24" s="66"/>
      <c r="M24" s="66"/>
      <c r="O24" s="66" t="s">
        <v>310</v>
      </c>
      <c r="P24" s="66"/>
      <c r="Q24" s="66"/>
      <c r="R24" s="66"/>
      <c r="S24" s="66"/>
      <c r="T24" s="66"/>
      <c r="V24" s="66" t="s">
        <v>332</v>
      </c>
      <c r="W24" s="66"/>
      <c r="X24" s="66"/>
      <c r="Y24" s="66"/>
      <c r="Z24" s="66"/>
      <c r="AA24" s="66"/>
      <c r="AC24" s="66" t="s">
        <v>298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333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334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327</v>
      </c>
      <c r="C25" s="60" t="s">
        <v>319</v>
      </c>
      <c r="D25" s="60" t="s">
        <v>291</v>
      </c>
      <c r="E25" s="60" t="s">
        <v>276</v>
      </c>
      <c r="F25" s="60" t="s">
        <v>305</v>
      </c>
      <c r="H25" s="60"/>
      <c r="I25" s="60" t="s">
        <v>327</v>
      </c>
      <c r="J25" s="60" t="s">
        <v>319</v>
      </c>
      <c r="K25" s="60" t="s">
        <v>291</v>
      </c>
      <c r="L25" s="60" t="s">
        <v>276</v>
      </c>
      <c r="M25" s="60" t="s">
        <v>305</v>
      </c>
      <c r="O25" s="60"/>
      <c r="P25" s="60" t="s">
        <v>327</v>
      </c>
      <c r="Q25" s="60" t="s">
        <v>319</v>
      </c>
      <c r="R25" s="60" t="s">
        <v>291</v>
      </c>
      <c r="S25" s="60" t="s">
        <v>276</v>
      </c>
      <c r="T25" s="60" t="s">
        <v>305</v>
      </c>
      <c r="V25" s="60"/>
      <c r="W25" s="60" t="s">
        <v>327</v>
      </c>
      <c r="X25" s="60" t="s">
        <v>319</v>
      </c>
      <c r="Y25" s="60" t="s">
        <v>291</v>
      </c>
      <c r="Z25" s="60" t="s">
        <v>276</v>
      </c>
      <c r="AA25" s="60" t="s">
        <v>305</v>
      </c>
      <c r="AC25" s="60"/>
      <c r="AD25" s="60" t="s">
        <v>327</v>
      </c>
      <c r="AE25" s="60" t="s">
        <v>319</v>
      </c>
      <c r="AF25" s="60" t="s">
        <v>291</v>
      </c>
      <c r="AG25" s="60" t="s">
        <v>276</v>
      </c>
      <c r="AH25" s="60" t="s">
        <v>305</v>
      </c>
      <c r="AJ25" s="60"/>
      <c r="AK25" s="60" t="s">
        <v>327</v>
      </c>
      <c r="AL25" s="60" t="s">
        <v>319</v>
      </c>
      <c r="AM25" s="60" t="s">
        <v>291</v>
      </c>
      <c r="AN25" s="60" t="s">
        <v>276</v>
      </c>
      <c r="AO25" s="60" t="s">
        <v>305</v>
      </c>
      <c r="AQ25" s="60"/>
      <c r="AR25" s="60" t="s">
        <v>327</v>
      </c>
      <c r="AS25" s="60" t="s">
        <v>319</v>
      </c>
      <c r="AT25" s="60" t="s">
        <v>291</v>
      </c>
      <c r="AU25" s="60" t="s">
        <v>276</v>
      </c>
      <c r="AV25" s="60" t="s">
        <v>305</v>
      </c>
      <c r="AX25" s="60"/>
      <c r="AY25" s="60" t="s">
        <v>327</v>
      </c>
      <c r="AZ25" s="60" t="s">
        <v>319</v>
      </c>
      <c r="BA25" s="60" t="s">
        <v>291</v>
      </c>
      <c r="BB25" s="60" t="s">
        <v>276</v>
      </c>
      <c r="BC25" s="60" t="s">
        <v>305</v>
      </c>
      <c r="BE25" s="60"/>
      <c r="BF25" s="60" t="s">
        <v>327</v>
      </c>
      <c r="BG25" s="60" t="s">
        <v>319</v>
      </c>
      <c r="BH25" s="60" t="s">
        <v>291</v>
      </c>
      <c r="BI25" s="60" t="s">
        <v>276</v>
      </c>
      <c r="BJ25" s="60" t="s">
        <v>305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274.32506999999998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3.9075335999999998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2.7233228999999999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37.353188000000003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6.5823479999999996</v>
      </c>
      <c r="AJ26" s="60" t="s">
        <v>299</v>
      </c>
      <c r="AK26" s="60">
        <v>320</v>
      </c>
      <c r="AL26" s="60">
        <v>400</v>
      </c>
      <c r="AM26" s="60">
        <v>0</v>
      </c>
      <c r="AN26" s="60">
        <v>1000</v>
      </c>
      <c r="AO26" s="60">
        <v>1251.7610999999999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19.584381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4.4753420000000004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1.7992737999999999</v>
      </c>
    </row>
    <row r="33" spans="1:68" x14ac:dyDescent="0.3">
      <c r="A33" s="64" t="s">
        <v>285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312</v>
      </c>
      <c r="B34" s="66"/>
      <c r="C34" s="66"/>
      <c r="D34" s="66"/>
      <c r="E34" s="66"/>
      <c r="F34" s="66"/>
      <c r="H34" s="66" t="s">
        <v>287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300</v>
      </c>
      <c r="W34" s="66"/>
      <c r="X34" s="66"/>
      <c r="Y34" s="66"/>
      <c r="Z34" s="66"/>
      <c r="AA34" s="66"/>
      <c r="AC34" s="66" t="s">
        <v>322</v>
      </c>
      <c r="AD34" s="66"/>
      <c r="AE34" s="66"/>
      <c r="AF34" s="66"/>
      <c r="AG34" s="66"/>
      <c r="AH34" s="66"/>
      <c r="AJ34" s="66" t="s">
        <v>313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327</v>
      </c>
      <c r="C35" s="60" t="s">
        <v>319</v>
      </c>
      <c r="D35" s="60" t="s">
        <v>291</v>
      </c>
      <c r="E35" s="60" t="s">
        <v>276</v>
      </c>
      <c r="F35" s="60" t="s">
        <v>305</v>
      </c>
      <c r="H35" s="60"/>
      <c r="I35" s="60" t="s">
        <v>327</v>
      </c>
      <c r="J35" s="60" t="s">
        <v>319</v>
      </c>
      <c r="K35" s="60" t="s">
        <v>291</v>
      </c>
      <c r="L35" s="60" t="s">
        <v>276</v>
      </c>
      <c r="M35" s="60" t="s">
        <v>305</v>
      </c>
      <c r="O35" s="60"/>
      <c r="P35" s="60" t="s">
        <v>327</v>
      </c>
      <c r="Q35" s="60" t="s">
        <v>319</v>
      </c>
      <c r="R35" s="60" t="s">
        <v>291</v>
      </c>
      <c r="S35" s="60" t="s">
        <v>276</v>
      </c>
      <c r="T35" s="60" t="s">
        <v>305</v>
      </c>
      <c r="V35" s="60"/>
      <c r="W35" s="60" t="s">
        <v>327</v>
      </c>
      <c r="X35" s="60" t="s">
        <v>319</v>
      </c>
      <c r="Y35" s="60" t="s">
        <v>291</v>
      </c>
      <c r="Z35" s="60" t="s">
        <v>276</v>
      </c>
      <c r="AA35" s="60" t="s">
        <v>305</v>
      </c>
      <c r="AC35" s="60"/>
      <c r="AD35" s="60" t="s">
        <v>327</v>
      </c>
      <c r="AE35" s="60" t="s">
        <v>319</v>
      </c>
      <c r="AF35" s="60" t="s">
        <v>291</v>
      </c>
      <c r="AG35" s="60" t="s">
        <v>276</v>
      </c>
      <c r="AH35" s="60" t="s">
        <v>305</v>
      </c>
      <c r="AJ35" s="60"/>
      <c r="AK35" s="60" t="s">
        <v>327</v>
      </c>
      <c r="AL35" s="60" t="s">
        <v>319</v>
      </c>
      <c r="AM35" s="60" t="s">
        <v>291</v>
      </c>
      <c r="AN35" s="60" t="s">
        <v>276</v>
      </c>
      <c r="AO35" s="60" t="s">
        <v>305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1039.5693000000001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2656.5646999999999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13230.514999999999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6852.5420000000004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208.95029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285.87878000000001</v>
      </c>
    </row>
    <row r="43" spans="1:68" x14ac:dyDescent="0.3">
      <c r="A43" s="64" t="s">
        <v>301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302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303</v>
      </c>
      <c r="W44" s="66"/>
      <c r="X44" s="66"/>
      <c r="Y44" s="66"/>
      <c r="Z44" s="66"/>
      <c r="AA44" s="66"/>
      <c r="AC44" s="66" t="s">
        <v>281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288</v>
      </c>
      <c r="AY44" s="66"/>
      <c r="AZ44" s="66"/>
      <c r="BA44" s="66"/>
      <c r="BB44" s="66"/>
      <c r="BC44" s="66"/>
      <c r="BE44" s="66" t="s">
        <v>335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327</v>
      </c>
      <c r="C45" s="60" t="s">
        <v>319</v>
      </c>
      <c r="D45" s="60" t="s">
        <v>291</v>
      </c>
      <c r="E45" s="60" t="s">
        <v>276</v>
      </c>
      <c r="F45" s="60" t="s">
        <v>305</v>
      </c>
      <c r="H45" s="60"/>
      <c r="I45" s="60" t="s">
        <v>327</v>
      </c>
      <c r="J45" s="60" t="s">
        <v>319</v>
      </c>
      <c r="K45" s="60" t="s">
        <v>291</v>
      </c>
      <c r="L45" s="60" t="s">
        <v>276</v>
      </c>
      <c r="M45" s="60" t="s">
        <v>305</v>
      </c>
      <c r="O45" s="60"/>
      <c r="P45" s="60" t="s">
        <v>327</v>
      </c>
      <c r="Q45" s="60" t="s">
        <v>319</v>
      </c>
      <c r="R45" s="60" t="s">
        <v>291</v>
      </c>
      <c r="S45" s="60" t="s">
        <v>276</v>
      </c>
      <c r="T45" s="60" t="s">
        <v>305</v>
      </c>
      <c r="V45" s="60"/>
      <c r="W45" s="60" t="s">
        <v>327</v>
      </c>
      <c r="X45" s="60" t="s">
        <v>319</v>
      </c>
      <c r="Y45" s="60" t="s">
        <v>291</v>
      </c>
      <c r="Z45" s="60" t="s">
        <v>276</v>
      </c>
      <c r="AA45" s="60" t="s">
        <v>305</v>
      </c>
      <c r="AC45" s="60"/>
      <c r="AD45" s="60" t="s">
        <v>327</v>
      </c>
      <c r="AE45" s="60" t="s">
        <v>319</v>
      </c>
      <c r="AF45" s="60" t="s">
        <v>291</v>
      </c>
      <c r="AG45" s="60" t="s">
        <v>276</v>
      </c>
      <c r="AH45" s="60" t="s">
        <v>305</v>
      </c>
      <c r="AJ45" s="60"/>
      <c r="AK45" s="60" t="s">
        <v>327</v>
      </c>
      <c r="AL45" s="60" t="s">
        <v>319</v>
      </c>
      <c r="AM45" s="60" t="s">
        <v>291</v>
      </c>
      <c r="AN45" s="60" t="s">
        <v>276</v>
      </c>
      <c r="AO45" s="60" t="s">
        <v>305</v>
      </c>
      <c r="AQ45" s="60"/>
      <c r="AR45" s="60" t="s">
        <v>327</v>
      </c>
      <c r="AS45" s="60" t="s">
        <v>319</v>
      </c>
      <c r="AT45" s="60" t="s">
        <v>291</v>
      </c>
      <c r="AU45" s="60" t="s">
        <v>276</v>
      </c>
      <c r="AV45" s="60" t="s">
        <v>305</v>
      </c>
      <c r="AX45" s="60"/>
      <c r="AY45" s="60" t="s">
        <v>327</v>
      </c>
      <c r="AZ45" s="60" t="s">
        <v>319</v>
      </c>
      <c r="BA45" s="60" t="s">
        <v>291</v>
      </c>
      <c r="BB45" s="60" t="s">
        <v>276</v>
      </c>
      <c r="BC45" s="60" t="s">
        <v>305</v>
      </c>
      <c r="BE45" s="60"/>
      <c r="BF45" s="60" t="s">
        <v>327</v>
      </c>
      <c r="BG45" s="60" t="s">
        <v>319</v>
      </c>
      <c r="BH45" s="60" t="s">
        <v>291</v>
      </c>
      <c r="BI45" s="60" t="s">
        <v>276</v>
      </c>
      <c r="BJ45" s="60" t="s">
        <v>305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32.796204000000003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26.808973000000002</v>
      </c>
      <c r="O46" s="60" t="s">
        <v>283</v>
      </c>
      <c r="P46" s="60">
        <v>600</v>
      </c>
      <c r="Q46" s="60">
        <v>800</v>
      </c>
      <c r="R46" s="60">
        <v>0</v>
      </c>
      <c r="S46" s="60">
        <v>10000</v>
      </c>
      <c r="T46" s="60">
        <v>1632.874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1.4907639E-2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9.3584379999999996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145.12727000000001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192.49797000000001</v>
      </c>
      <c r="AX46" s="60" t="s">
        <v>314</v>
      </c>
      <c r="AY46" s="60"/>
      <c r="AZ46" s="60"/>
      <c r="BA46" s="60"/>
      <c r="BB46" s="60"/>
      <c r="BC46" s="60"/>
      <c r="BE46" s="60" t="s">
        <v>315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20" sqref="C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338</v>
      </c>
      <c r="B2" s="55" t="s">
        <v>339</v>
      </c>
      <c r="C2" s="55" t="s">
        <v>304</v>
      </c>
      <c r="D2" s="55">
        <v>65</v>
      </c>
      <c r="E2" s="55">
        <v>4363.6016</v>
      </c>
      <c r="F2" s="55">
        <v>773.71594000000005</v>
      </c>
      <c r="G2" s="55">
        <v>70.815579999999997</v>
      </c>
      <c r="H2" s="55">
        <v>47.063125999999997</v>
      </c>
      <c r="I2" s="55">
        <v>23.752455000000001</v>
      </c>
      <c r="J2" s="55">
        <v>148.70820000000001</v>
      </c>
      <c r="K2" s="55">
        <v>95.184619999999995</v>
      </c>
      <c r="L2" s="55">
        <v>53.523586000000002</v>
      </c>
      <c r="M2" s="55">
        <v>57.353546000000001</v>
      </c>
      <c r="N2" s="55">
        <v>5.0840199999999998</v>
      </c>
      <c r="O2" s="55">
        <v>28.451022999999999</v>
      </c>
      <c r="P2" s="55">
        <v>1595.8422</v>
      </c>
      <c r="Q2" s="55">
        <v>56.606693</v>
      </c>
      <c r="R2" s="55">
        <v>1219.5491</v>
      </c>
      <c r="S2" s="55">
        <v>207.8152</v>
      </c>
      <c r="T2" s="55">
        <v>12140.808000000001</v>
      </c>
      <c r="U2" s="55">
        <v>12.461033</v>
      </c>
      <c r="V2" s="55">
        <v>47.257089999999998</v>
      </c>
      <c r="W2" s="55">
        <v>537.34813999999994</v>
      </c>
      <c r="X2" s="55">
        <v>274.32506999999998</v>
      </c>
      <c r="Y2" s="55">
        <v>3.9075335999999998</v>
      </c>
      <c r="Z2" s="55">
        <v>2.7233228999999999</v>
      </c>
      <c r="AA2" s="55">
        <v>37.353188000000003</v>
      </c>
      <c r="AB2" s="55">
        <v>6.5823479999999996</v>
      </c>
      <c r="AC2" s="55">
        <v>1251.7610999999999</v>
      </c>
      <c r="AD2" s="55">
        <v>19.584381</v>
      </c>
      <c r="AE2" s="55">
        <v>4.4753420000000004</v>
      </c>
      <c r="AF2" s="55">
        <v>1.7992737999999999</v>
      </c>
      <c r="AG2" s="55">
        <v>1039.5693000000001</v>
      </c>
      <c r="AH2" s="55">
        <v>687.30615</v>
      </c>
      <c r="AI2" s="55">
        <v>352.26315</v>
      </c>
      <c r="AJ2" s="55">
        <v>2656.5646999999999</v>
      </c>
      <c r="AK2" s="55">
        <v>13230.514999999999</v>
      </c>
      <c r="AL2" s="55">
        <v>208.95029</v>
      </c>
      <c r="AM2" s="55">
        <v>6852.5420000000004</v>
      </c>
      <c r="AN2" s="55">
        <v>285.87878000000001</v>
      </c>
      <c r="AO2" s="55">
        <v>32.796204000000003</v>
      </c>
      <c r="AP2" s="55">
        <v>26.770716</v>
      </c>
      <c r="AQ2" s="55">
        <v>6.0254899999999996</v>
      </c>
      <c r="AR2" s="55">
        <v>26.808973000000002</v>
      </c>
      <c r="AS2" s="55">
        <v>1632.874</v>
      </c>
      <c r="AT2" s="55">
        <v>1.4907639E-2</v>
      </c>
      <c r="AU2" s="55">
        <v>9.3584379999999996</v>
      </c>
      <c r="AV2" s="55">
        <v>145.12727000000001</v>
      </c>
      <c r="AW2" s="55">
        <v>192.49797000000001</v>
      </c>
      <c r="AX2" s="55">
        <v>0.41984870000000002</v>
      </c>
      <c r="AY2" s="55">
        <v>2.5417847999999998</v>
      </c>
      <c r="AZ2" s="55">
        <v>453.77289999999999</v>
      </c>
      <c r="BA2" s="55">
        <v>72.383250000000004</v>
      </c>
      <c r="BB2" s="55">
        <v>18.780504000000001</v>
      </c>
      <c r="BC2" s="55">
        <v>23.947157000000001</v>
      </c>
      <c r="BD2" s="55">
        <v>29.642106999999999</v>
      </c>
      <c r="BE2" s="55">
        <v>2.4803473999999999</v>
      </c>
      <c r="BF2" s="55">
        <v>10.121112</v>
      </c>
      <c r="BG2" s="55">
        <v>0</v>
      </c>
      <c r="BH2" s="55">
        <v>1.0208E-2</v>
      </c>
      <c r="BI2" s="55">
        <v>7.6559999999999996E-3</v>
      </c>
      <c r="BJ2" s="55">
        <v>6.2069605999999999E-2</v>
      </c>
      <c r="BK2" s="55">
        <v>0</v>
      </c>
      <c r="BL2" s="55">
        <v>0.56448454000000003</v>
      </c>
      <c r="BM2" s="55">
        <v>9.5293039999999998</v>
      </c>
      <c r="BN2" s="55">
        <v>2.2981579999999999</v>
      </c>
      <c r="BO2" s="55">
        <v>133.12943000000001</v>
      </c>
      <c r="BP2" s="55">
        <v>26.084437999999999</v>
      </c>
      <c r="BQ2" s="55">
        <v>40.987793000000003</v>
      </c>
      <c r="BR2" s="55">
        <v>144.86969999999999</v>
      </c>
      <c r="BS2" s="55">
        <v>48.101134999999999</v>
      </c>
      <c r="BT2" s="55">
        <v>30.838723999999999</v>
      </c>
      <c r="BU2" s="55">
        <v>0.10375309000000001</v>
      </c>
      <c r="BV2" s="55">
        <v>0.35692491999999998</v>
      </c>
      <c r="BW2" s="55">
        <v>2.0577578999999999</v>
      </c>
      <c r="BX2" s="55">
        <v>3.7674493999999998</v>
      </c>
      <c r="BY2" s="55">
        <v>0.17045701999999999</v>
      </c>
      <c r="BZ2" s="55">
        <v>6.3059846000000001E-4</v>
      </c>
      <c r="CA2" s="55">
        <v>1.6152789999999999</v>
      </c>
      <c r="CB2" s="55">
        <v>0.15588519000000001</v>
      </c>
      <c r="CC2" s="55">
        <v>0.2564726</v>
      </c>
      <c r="CD2" s="55">
        <v>7.3214779999999999</v>
      </c>
      <c r="CE2" s="55">
        <v>8.6404170000000002E-2</v>
      </c>
      <c r="CF2" s="55">
        <v>1.1556150000000001</v>
      </c>
      <c r="CG2" s="55">
        <v>0</v>
      </c>
      <c r="CH2" s="55">
        <v>7.3031559999999995E-2</v>
      </c>
      <c r="CI2" s="55">
        <v>9.3631999999999996E-7</v>
      </c>
      <c r="CJ2" s="55">
        <v>16.920535999999998</v>
      </c>
      <c r="CK2" s="55">
        <v>2.1484414E-2</v>
      </c>
      <c r="CL2" s="55">
        <v>1.1652385000000001</v>
      </c>
      <c r="CM2" s="55">
        <v>9.2287269999999992</v>
      </c>
      <c r="CN2" s="55">
        <v>5556.107</v>
      </c>
      <c r="CO2" s="55">
        <v>9628.7009999999991</v>
      </c>
      <c r="CP2" s="55">
        <v>5407.1035000000002</v>
      </c>
      <c r="CQ2" s="55">
        <v>2157.1327999999999</v>
      </c>
      <c r="CR2" s="55">
        <v>1110.6806999999999</v>
      </c>
      <c r="CS2" s="55">
        <v>1204.1569999999999</v>
      </c>
      <c r="CT2" s="55">
        <v>5370.7637000000004</v>
      </c>
      <c r="CU2" s="55">
        <v>3069.6675</v>
      </c>
      <c r="CV2" s="55">
        <v>3572.1377000000002</v>
      </c>
      <c r="CW2" s="55">
        <v>3527.2914999999998</v>
      </c>
      <c r="CX2" s="55">
        <v>1057.5474999999999</v>
      </c>
      <c r="CY2" s="55">
        <v>7301.4013999999997</v>
      </c>
      <c r="CZ2" s="55">
        <v>3223.1968000000002</v>
      </c>
      <c r="DA2" s="55">
        <v>8086.5176000000001</v>
      </c>
      <c r="DB2" s="55">
        <v>8205.8040000000001</v>
      </c>
      <c r="DC2" s="55">
        <v>11045.45</v>
      </c>
      <c r="DD2" s="55">
        <v>17233.18</v>
      </c>
      <c r="DE2" s="55">
        <v>3534.6453000000001</v>
      </c>
      <c r="DF2" s="55">
        <v>8985.2170000000006</v>
      </c>
      <c r="DG2" s="55">
        <v>4040.9810000000002</v>
      </c>
      <c r="DH2" s="55">
        <v>344.26076999999998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72.383250000000004</v>
      </c>
      <c r="B6">
        <f>BB2</f>
        <v>18.780504000000001</v>
      </c>
      <c r="C6">
        <f>BC2</f>
        <v>23.947157000000001</v>
      </c>
      <c r="D6">
        <f>BD2</f>
        <v>29.642106999999999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11" sqref="E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20399</v>
      </c>
      <c r="C2" s="51">
        <f ca="1">YEAR(TODAY())-YEAR(B2)+IF(TODAY()&gt;=DATE(YEAR(TODAY()),MONTH(B2),DAY(B2)),0,-1)</f>
        <v>65</v>
      </c>
      <c r="E2" s="47">
        <v>180.8</v>
      </c>
      <c r="F2" s="48" t="s">
        <v>275</v>
      </c>
      <c r="G2" s="47">
        <v>71.099999999999994</v>
      </c>
      <c r="H2" s="46" t="s">
        <v>40</v>
      </c>
      <c r="I2" s="67">
        <f>ROUND(G3/E3^2,1)</f>
        <v>21.8</v>
      </c>
    </row>
    <row r="3" spans="1:9" x14ac:dyDescent="0.3">
      <c r="E3" s="46">
        <f>E2/100</f>
        <v>1.8080000000000001</v>
      </c>
      <c r="F3" s="46" t="s">
        <v>39</v>
      </c>
      <c r="G3" s="46">
        <f>G2</f>
        <v>71.099999999999994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석완길, ID : H1900729)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14:26:23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2" sqref="X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44341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65</v>
      </c>
      <c r="G12" s="132"/>
      <c r="H12" s="132"/>
      <c r="I12" s="132"/>
      <c r="K12" s="123">
        <f>'개인정보 및 신체계측 입력'!E2</f>
        <v>180.8</v>
      </c>
      <c r="L12" s="124"/>
      <c r="M12" s="117">
        <f>'개인정보 및 신체계측 입력'!G2</f>
        <v>71.099999999999994</v>
      </c>
      <c r="N12" s="118"/>
      <c r="O12" s="113" t="s">
        <v>270</v>
      </c>
      <c r="P12" s="107"/>
      <c r="Q12" s="110">
        <f>'개인정보 및 신체계측 입력'!I2</f>
        <v>21.8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석완길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77.897999999999996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7.13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14.972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10.3</v>
      </c>
      <c r="L72" s="34" t="s">
        <v>52</v>
      </c>
      <c r="M72" s="34">
        <f>ROUND('DRIs DATA'!K8,1)</f>
        <v>10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162.61000000000001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393.81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274.33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438.82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129.94999999999999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882.03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327.96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2021-08-17T06:02:34Z</dcterms:modified>
</cp:coreProperties>
</file>