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<sst xmlns="http://schemas.openxmlformats.org/spreadsheetml/2006/main" count="692" uniqueCount="337">
  <si>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</si>
  <si>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</si>
  <si>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</si>
  <si>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</si>
  <si>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</si>
  <si>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</si>
  <si>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</si>
  <si>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</si>
  <si>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</si>
  <si>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</si>
  <si>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</si>
  <si>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</si>
  <si>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</si>
  <si>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</si>
  <si>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</si>
  <si>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</si>
  <si>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</si>
  <si>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</si>
  <si>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</si>
  <si>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</si>
  <si>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</si>
  <si>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</si>
  <si>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</si>
  <si>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</si>
  <si>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</si>
  <si>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</si>
  <si>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</si>
  <si>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</si>
  <si>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</si>
  <si>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</si>
  <si>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</si>
  <si>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</si>
  <si>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</si>
  <si>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</si>
  <si>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</si>
  <si>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</si>
  <si>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</si>
  <si>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</si>
  <si>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</si>
  <si>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</si>
  <si>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</si>
  <si>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</si>
  <si>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</si>
  <si>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</si>
  <si>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</si>
  <si>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</si>
  <si>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</si>
  <si>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</si>
  <si>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</si>
  <si>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</si>
  <si>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</si>
  <si>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</si>
  <si>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</si>
  <si>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</si>
  <si>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</si>
  <si>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</si>
  <si>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</si>
  <si>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</si>
  <si>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</si>
  <si>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</si>
  <si>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</si>
  <si>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</si>
  <si>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</si>
  <si>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</si>
  <si>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</si>
  <si>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</si>
  <si>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</si>
  <si>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</si>
  <si>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</si>
  <si>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</si>
  <si>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</si>
  <si>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</si>
  <si>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</si>
  <si>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</si>
  <si>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</si>
  <si>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</si>
  <si>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</si>
  <si>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</si>
  <si>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</si>
  <si>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</si>
  <si>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</si>
  <si>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</si>
  <si>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</si>
  <si>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</si>
  <si>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</si>
  <si>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</si>
  <si>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</si>
  <si>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</si>
  <si>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</si>
  <si>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</si>
  <si>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</si>
  <si>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</si>
  <si>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</si>
  <si>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</si>
  <si>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</si>
  <si>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</si>
  <si>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</si>
  <si>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</si>
  <si>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</si>
  <si>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</si>
  <si>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</si>
  <si>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</si>
  <si>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</si>
  <si>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</si>
  <si>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</si>
  <si>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</si>
  <si>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</si>
  <si>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</si>
  <si>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</si>
  <si>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</si>
  <si>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</si>
  <si>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</si>
  <si>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</si>
  <si>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</si>
  <si>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</si>
  <si>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</si>
  <si>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</si>
  <si>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</si>
  <si>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</si>
  <si>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</si>
  <si>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</si>
  <si>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</si>
  <si>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</si>
  <si>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</si>
  <si>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</si>
  <si>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</si>
  <si>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</si>
  <si>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</si>
  <si>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</si>
  <si>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</si>
  <si>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</si>
  <si>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</si>
  <si>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</si>
  <si>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</si>
  <si>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</si>
  <si>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</si>
  <si>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</si>
  <si>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</si>
  <si>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</si>
  <si>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</si>
  <si>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</si>
  <si>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</si>
  <si>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</si>
  <si>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</si>
  <si>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</si>
  <si>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</si>
  <si>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</si>
  <si>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</si>
  <si>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</si>
  <si>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</si>
  <si>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</si>
  <si>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</si>
  <si>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</si>
  <si>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</si>
  <si>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</si>
  <si>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</si>
  <si>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</si>
  <si>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</si>
  <si>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</si>
  <si>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</si>
  <si>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</si>
  <si>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</si>
  <si>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</si>
  <si>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</si>
  <si>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</si>
  <si>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</si>
  <si>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</si>
  <si>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</si>
  <si>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</si>
  <si>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</si>
  <si>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</si>
  <si>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</si>
  <si>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</si>
  <si>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</si>
  <si>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</si>
  <si>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</si>
  <si>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</si>
  <si>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</si>
  <si>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</si>
  <si>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</si>
  <si>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</si>
  <si>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</si>
  <si>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</si>
  <si>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</si>
  <si>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</si>
  <si>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</si>
  <si>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</si>
  <si>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</si>
  <si>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</si>
  <si>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</si>
  <si>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</si>
  <si>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</si>
  <si>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</si>
  <si>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</si>
  <si>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</si>
  <si>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</si>
  <si>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</si>
  <si>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</si>
  <si>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</si>
  <si>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</si>
  <si>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</si>
  <si>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</si>
  <si>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</si>
  <si>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</si>
  <si>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</si>
  <si>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</si>
  <si>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</si>
  <si>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</si>
  <si>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</si>
  <si>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</si>
  <si>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</si>
  <si>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</si>
  <si>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</si>
  <si>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</si>
  <si>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</si>
  <si>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</si>
  <si>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</si>
  <si>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</si>
  <si>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</si>
  <si>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</si>
  <si>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</si>
  <si>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</si>
  <si>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</si>
  <si>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</si>
  <si>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</si>
  <si>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</si>
  <si>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</si>
  <si>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</si>
  <si>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</si>
  <si>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</si>
  <si>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</si>
  <si>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</si>
  <si>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</si>
  <si>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</si>
  <si>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</si>
  <si>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</si>
  <si>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</si>
  <si>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</si>
  <si>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</si>
  <si>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</si>
  <si>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</si>
  <si>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</si>
  <si>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</si>
  <si>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</si>
  <si>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</si>
  <si>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</si>
  <si>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</si>
  <si>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</si>
  <si>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</si>
  <si>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</si>
  <si>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</si>
  <si>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</si>
  <si>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</si>
  <si>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</si>
  <si>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</si>
  <si>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</si>
  <si>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</si>
  <si>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</si>
  <si>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</si>
  <si>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</si>
  <si>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</si>
  <si>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</si>
  <si>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</si>
  <si>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</si>
  <si>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</si>
  <si>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</si>
  <si>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</si>
  <si>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</si>
  <si>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</si>
  <si>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</si>
  <si>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</si>
  <si>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</si>
  <si>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</si>
  <si>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</si>
  <si>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</si>
  <si>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</si>
  <si>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</si>
  <si>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</si>
  <si>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</si>
  <si>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</si>
  <si>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</si>
  <si>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</si>
  <si>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</si>
  <si>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</si>
  <si>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</si>
  <si>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</si>
  <si>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</si>
  <si>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</si>
  <si>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</si>
  <si>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</si>
  <si>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</si>
  <si>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</si>
  <si>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</si>
  <si>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식이섬유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</si>
  <si>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</si>
  <si>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</si>
  <si>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</si>
  <si>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</si>
  <si>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</si>
  <si>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</si>
  <si>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</si>
  <si>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</si>
  <si>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</si>
  <si>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</si>
  <si>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</si>
  <si>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</si>
  <si>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</si>
  <si>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</si>
  <si>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</si>
  <si>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</si>
  <si>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</si>
  <si>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</si>
  <si>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</si>
  <si>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</si>
  <si>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</si>
  <si>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</si>
  <si>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</si>
  <si>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</si>
  <si>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</si>
  <si>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</si>
  <si>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</si>
  <si>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</si>
  <si>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</si>
  <si>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</si>
  <si>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</si>
  <si>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</si>
  <si>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</si>
  <si>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</si>
  <si>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</si>
  <si>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</si>
  <si>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</si>
  <si>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</si>
  <si>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</si>
  <si>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(설문지 : FFQ 95문항 설문지, 사용자 : 이형근, ID : H1900735)</t>
  </si>
  <si>
    <t>2021년 08월 19일 16:22:18</t>
  </si>
  <si>
    <t>H1900735</t>
  </si>
  <si>
    <t>이형근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</si>
</sst>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74.735190000000003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516200"/>
        <c:axId val="257515808"/>
      </c:barChart>
      <c:catAx>
        <c:axId val="25751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515808"/>
        <c:crosses val="autoZero"/>
        <c:auto val="1"/>
        <c:lblAlgn val="ctr"/>
        <c:lblOffset val="100"/>
        <c:noMultiLvlLbl val="0"/>
      </c:catAx>
      <c:valAx>
        <c:axId val="25751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51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2.8299873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864"/>
        <c:axId val="546563376"/>
      </c:barChart>
      <c:catAx>
        <c:axId val="54656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376"/>
        <c:crosses val="autoZero"/>
        <c:auto val="1"/>
        <c:lblAlgn val="ctr"/>
        <c:lblOffset val="100"/>
        <c:noMultiLvlLbl val="0"/>
      </c:catAx>
      <c:valAx>
        <c:axId val="5465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3.3618839999999999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5728"/>
        <c:axId val="546566120"/>
      </c:barChart>
      <c:catAx>
        <c:axId val="5465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6120"/>
        <c:crosses val="autoZero"/>
        <c:auto val="1"/>
        <c:lblAlgn val="ctr"/>
        <c:lblOffset val="100"/>
        <c:noMultiLvlLbl val="0"/>
      </c:catAx>
      <c:valAx>
        <c:axId val="54656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1413.4970000000001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7688"/>
        <c:axId val="546569256"/>
      </c:barChart>
      <c:catAx>
        <c:axId val="54656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9256"/>
        <c:crosses val="autoZero"/>
        <c:auto val="1"/>
        <c:lblAlgn val="ctr"/>
        <c:lblOffset val="100"/>
        <c:noMultiLvlLbl val="0"/>
      </c:catAx>
      <c:valAx>
        <c:axId val="54656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3330.4656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200"/>
        <c:axId val="634441592"/>
      </c:barChart>
      <c:catAx>
        <c:axId val="5465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1592"/>
        <c:crosses val="autoZero"/>
        <c:auto val="1"/>
        <c:lblAlgn val="ctr"/>
        <c:lblOffset val="100"/>
        <c:noMultiLvlLbl val="0"/>
      </c:catAx>
      <c:valAx>
        <c:axId val="634441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179.87376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9240"/>
        <c:axId val="634436496"/>
      </c:barChart>
      <c:catAx>
        <c:axId val="63443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496"/>
        <c:crosses val="autoZero"/>
        <c:auto val="1"/>
        <c:lblAlgn val="ctr"/>
        <c:lblOffset val="100"/>
        <c:noMultiLvlLbl val="0"/>
      </c:catAx>
      <c:valAx>
        <c:axId val="63443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159.09116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496"/>
        <c:axId val="536575592"/>
      </c:barChart>
      <c:catAx>
        <c:axId val="53657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592"/>
        <c:crosses val="autoZero"/>
        <c:auto val="1"/>
        <c:lblAlgn val="ctr"/>
        <c:lblOffset val="100"/>
        <c:noMultiLvlLbl val="0"/>
      </c:catAx>
      <c:valAx>
        <c:axId val="53657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12.424272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69712"/>
        <c:axId val="536575200"/>
      </c:barChart>
      <c:catAx>
        <c:axId val="53656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200"/>
        <c:crosses val="autoZero"/>
        <c:auto val="1"/>
        <c:lblAlgn val="ctr"/>
        <c:lblOffset val="100"/>
        <c:noMultiLvlLbl val="0"/>
      </c:catAx>
      <c:valAx>
        <c:axId val="53657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6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2345.0154000000002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6376"/>
        <c:axId val="536576768"/>
      </c:barChart>
      <c:catAx>
        <c:axId val="53657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6768"/>
        <c:crosses val="autoZero"/>
        <c:auto val="1"/>
        <c:lblAlgn val="ctr"/>
        <c:lblOffset val="100"/>
        <c:noMultiLvlLbl val="0"/>
      </c:catAx>
      <c:valAx>
        <c:axId val="536576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0.28107085999999998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888"/>
        <c:axId val="536575984"/>
      </c:barChart>
      <c:catAx>
        <c:axId val="53657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984"/>
        <c:crosses val="autoZero"/>
        <c:auto val="1"/>
        <c:lblAlgn val="ctr"/>
        <c:lblOffset val="100"/>
        <c:noMultiLvlLbl val="0"/>
      </c:catAx>
      <c:valAx>
        <c:axId val="53657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4.5784710000000004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1280"/>
        <c:axId val="536572456"/>
      </c:barChart>
      <c:catAx>
        <c:axId val="53657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2456"/>
        <c:crosses val="autoZero"/>
        <c:auto val="1"/>
        <c:lblAlgn val="ctr"/>
        <c:lblOffset val="100"/>
        <c:noMultiLvlLbl val="0"/>
      </c:catAx>
      <c:valAx>
        <c:axId val="53657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26.306429999999999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4928"/>
        <c:axId val="634440808"/>
      </c:barChart>
      <c:catAx>
        <c:axId val="6344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808"/>
        <c:crosses val="autoZero"/>
        <c:auto val="1"/>
        <c:lblAlgn val="ctr"/>
        <c:lblOffset val="100"/>
        <c:noMultiLvlLbl val="0"/>
      </c:catAx>
      <c:valAx>
        <c:axId val="634440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122.65291999999999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3240"/>
        <c:axId val="536573632"/>
      </c:barChart>
      <c:catAx>
        <c:axId val="5365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3632"/>
        <c:crosses val="autoZero"/>
        <c:auto val="1"/>
        <c:lblAlgn val="ctr"/>
        <c:lblOffset val="100"/>
        <c:noMultiLvlLbl val="0"/>
      </c:catAx>
      <c:valAx>
        <c:axId val="53657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91.003235000000004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4416"/>
        <c:axId val="536574808"/>
      </c:barChart>
      <c:catAx>
        <c:axId val="53657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4808"/>
        <c:crosses val="autoZero"/>
        <c:auto val="1"/>
        <c:lblAlgn val="ctr"/>
        <c:lblOffset val="100"/>
        <c:noMultiLvlLbl val="0"/>
      </c:catAx>
      <c:valAx>
        <c:axId val="53657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</c:v>
                </c:pt>
                <c:pt idx="1">
                  <c:v>8.07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7704"/>
        <c:axId val="538908880"/>
      </c:barChart>
      <c:catAx>
        <c:axId val="53890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880"/>
        <c:crosses val="autoZero"/>
        <c:auto val="1"/>
        <c:lblAlgn val="ctr"/>
        <c:lblOffset val="100"/>
        <c:noMultiLvlLbl val="0"/>
      </c:catAx>
      <c:valAx>
        <c:axId val="5389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11.177935</c:v>
                </c:pt>
                <c:pt idx="1">
                  <c:v>11.367141</c:v>
                </c:pt>
                <c:pt idx="2">
                  <c:v>10.136903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445.60964999999999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3000"/>
        <c:axId val="538909664"/>
      </c:barChart>
      <c:catAx>
        <c:axId val="53890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9664"/>
        <c:crosses val="autoZero"/>
        <c:auto val="1"/>
        <c:lblAlgn val="ctr"/>
        <c:lblOffset val="100"/>
        <c:noMultiLvlLbl val="0"/>
      </c:catAx>
      <c:valAx>
        <c:axId val="5389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16.922642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7312"/>
        <c:axId val="538902608"/>
      </c:barChart>
      <c:catAx>
        <c:axId val="5389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2608"/>
        <c:crosses val="autoZero"/>
        <c:auto val="1"/>
        <c:lblAlgn val="ctr"/>
        <c:lblOffset val="100"/>
        <c:noMultiLvlLbl val="0"/>
      </c:catAx>
      <c:valAx>
        <c:axId val="53890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79.015000000000001</c:v>
                </c:pt>
                <c:pt idx="1">
                  <c:v>7.6619999999999999</c:v>
                </c:pt>
                <c:pt idx="2">
                  <c:v>13.323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6920"/>
        <c:axId val="538903392"/>
      </c:barChart>
      <c:catAx>
        <c:axId val="53890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3392"/>
        <c:crosses val="autoZero"/>
        <c:auto val="1"/>
        <c:lblAlgn val="ctr"/>
        <c:lblOffset val="100"/>
        <c:noMultiLvlLbl val="0"/>
      </c:catAx>
      <c:valAx>
        <c:axId val="53890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2547.0214999999998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6528"/>
        <c:axId val="538908096"/>
      </c:barChart>
      <c:catAx>
        <c:axId val="5389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096"/>
        <c:crosses val="autoZero"/>
        <c:auto val="1"/>
        <c:lblAlgn val="ctr"/>
        <c:lblOffset val="100"/>
        <c:noMultiLvlLbl val="0"/>
      </c:catAx>
      <c:valAx>
        <c:axId val="538908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114.191574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5352"/>
        <c:axId val="538905744"/>
      </c:barChart>
      <c:catAx>
        <c:axId val="53890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5744"/>
        <c:crosses val="autoZero"/>
        <c:auto val="1"/>
        <c:lblAlgn val="ctr"/>
        <c:lblOffset val="100"/>
        <c:noMultiLvlLbl val="0"/>
      </c:catAx>
      <c:valAx>
        <c:axId val="538905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524.55880000000002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3792"/>
        <c:axId val="541804184"/>
      </c:barChart>
      <c:catAx>
        <c:axId val="5418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184"/>
        <c:crosses val="autoZero"/>
        <c:auto val="1"/>
        <c:lblAlgn val="ctr"/>
        <c:lblOffset val="100"/>
        <c:noMultiLvlLbl val="0"/>
      </c:catAx>
      <c:valAx>
        <c:axId val="54180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3.926282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6888"/>
        <c:axId val="634435320"/>
      </c:barChart>
      <c:catAx>
        <c:axId val="63443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5320"/>
        <c:crosses val="autoZero"/>
        <c:auto val="1"/>
        <c:lblAlgn val="ctr"/>
        <c:lblOffset val="100"/>
        <c:noMultiLvlLbl val="0"/>
      </c:catAx>
      <c:valAx>
        <c:axId val="63443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3750.8923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6144"/>
        <c:axId val="541804576"/>
      </c:barChart>
      <c:catAx>
        <c:axId val="5418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576"/>
        <c:crosses val="autoZero"/>
        <c:auto val="1"/>
        <c:lblAlgn val="ctr"/>
        <c:lblOffset val="100"/>
        <c:noMultiLvlLbl val="0"/>
      </c:catAx>
      <c:valAx>
        <c:axId val="54180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15.166370000000001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5360"/>
        <c:axId val="541809280"/>
      </c:barChart>
      <c:catAx>
        <c:axId val="54180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9280"/>
        <c:crosses val="autoZero"/>
        <c:auto val="1"/>
        <c:lblAlgn val="ctr"/>
        <c:lblOffset val="100"/>
        <c:noMultiLvlLbl val="0"/>
      </c:catAx>
      <c:valAx>
        <c:axId val="54180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1.9028442000000001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8496"/>
        <c:axId val="541805752"/>
      </c:barChart>
      <c:catAx>
        <c:axId val="54180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5752"/>
        <c:crosses val="autoZero"/>
        <c:auto val="1"/>
        <c:lblAlgn val="ctr"/>
        <c:lblOffset val="100"/>
        <c:noMultiLvlLbl val="0"/>
      </c:catAx>
      <c:valAx>
        <c:axId val="54180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211.08065999999999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1200"/>
        <c:axId val="634436104"/>
      </c:barChart>
      <c:catAx>
        <c:axId val="63444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104"/>
        <c:crosses val="autoZero"/>
        <c:auto val="1"/>
        <c:lblAlgn val="ctr"/>
        <c:lblOffset val="100"/>
        <c:noMultiLvlLbl val="0"/>
      </c:catAx>
      <c:valAx>
        <c:axId val="63443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1.2947521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7672"/>
        <c:axId val="634438064"/>
      </c:barChart>
      <c:catAx>
        <c:axId val="63443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8064"/>
        <c:crosses val="autoZero"/>
        <c:auto val="1"/>
        <c:lblAlgn val="ctr"/>
        <c:lblOffset val="100"/>
        <c:noMultiLvlLbl val="0"/>
      </c:catAx>
      <c:valAx>
        <c:axId val="63443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19.587667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0024"/>
        <c:axId val="634440416"/>
      </c:barChart>
      <c:catAx>
        <c:axId val="634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416"/>
        <c:crosses val="autoZero"/>
        <c:auto val="1"/>
        <c:lblAlgn val="ctr"/>
        <c:lblOffset val="100"/>
        <c:noMultiLvlLbl val="0"/>
      </c:catAx>
      <c:valAx>
        <c:axId val="63444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1.9028442000000001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4160"/>
        <c:axId val="546565336"/>
      </c:barChart>
      <c:catAx>
        <c:axId val="5465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5336"/>
        <c:crosses val="autoZero"/>
        <c:auto val="1"/>
        <c:lblAlgn val="ctr"/>
        <c:lblOffset val="100"/>
        <c:noMultiLvlLbl val="0"/>
      </c:catAx>
      <c:valAx>
        <c:axId val="54656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524.54265999999996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592"/>
        <c:axId val="546563768"/>
      </c:barChart>
      <c:catAx>
        <c:axId val="5465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768"/>
        <c:crosses val="autoZero"/>
        <c:auto val="1"/>
        <c:lblAlgn val="ctr"/>
        <c:lblOffset val="100"/>
        <c:noMultiLvlLbl val="0"/>
      </c:catAx>
      <c:valAx>
        <c:axId val="54656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7.9712440000000004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472"/>
        <c:axId val="546567296"/>
      </c:barChart>
      <c:catAx>
        <c:axId val="54656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7296"/>
        <c:crosses val="autoZero"/>
        <c:auto val="1"/>
        <c:lblAlgn val="ctr"/>
        <c:lblOffset val="100"/>
        <c:noMultiLvlLbl val="0"/>
      </c:catAx>
      <c:valAx>
        <c:axId val="54656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이형근, ID : H1900735)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19일 16:22:18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2547.0214999999998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74.735190000000003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26.306429999999999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79.015000000000001</v>
      </c>
      <c r="G8" s="59">
        <f>'DRIs DATA 입력'!G8</f>
        <v>7.6619999999999999</v>
      </c>
      <c r="H8" s="59">
        <f>'DRIs DATA 입력'!H8</f>
        <v>13.323</v>
      </c>
      <c r="I8" s="55"/>
      <c r="J8" s="59" t="s">
        <v>215</v>
      </c>
      <c r="K8" s="59">
        <f>'DRIs DATA 입력'!K8</f>
        <v>5.2</v>
      </c>
      <c r="L8" s="59">
        <f>'DRIs DATA 입력'!L8</f>
        <v>8.07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445.60964999999999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16.922642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3.926282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211.08065999999999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114.191574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1.8360782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1.2947521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19.587667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1.9028442000000001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524.54265999999996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7.9712440000000004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2.8299873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3.3618839999999999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524.55880000000002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1413.4970000000001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3750.8923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3330.4656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179.87376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159.09116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15.166370000000001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12.424272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2345.0154000000002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0.28107085999999998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4.5784710000000004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122.65291999999999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91.003235000000004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57" sqref="P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292</v>
      </c>
      <c r="B1" s="55" t="s">
        <v>333</v>
      </c>
      <c r="G1" s="56" t="s">
        <v>315</v>
      </c>
      <c r="H1" s="55" t="s">
        <v>334</v>
      </c>
    </row>
    <row r="3" spans="1:27" x14ac:dyDescent="0.3">
      <c r="A3" s="65" t="s">
        <v>322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289</v>
      </c>
      <c r="B4" s="66"/>
      <c r="C4" s="66"/>
      <c r="E4" s="62" t="s">
        <v>277</v>
      </c>
      <c r="F4" s="63"/>
      <c r="G4" s="63"/>
      <c r="H4" s="64"/>
      <c r="J4" s="62" t="s">
        <v>290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293</v>
      </c>
      <c r="V4" s="66"/>
      <c r="W4" s="66"/>
      <c r="X4" s="66"/>
      <c r="Y4" s="66"/>
      <c r="Z4" s="66"/>
    </row>
    <row r="5" spans="1:27" x14ac:dyDescent="0.3">
      <c r="A5" s="60"/>
      <c r="B5" s="60" t="s">
        <v>294</v>
      </c>
      <c r="C5" s="60" t="s">
        <v>305</v>
      </c>
      <c r="E5" s="60"/>
      <c r="F5" s="60" t="s">
        <v>49</v>
      </c>
      <c r="G5" s="60" t="s">
        <v>316</v>
      </c>
      <c r="H5" s="60" t="s">
        <v>45</v>
      </c>
      <c r="J5" s="60"/>
      <c r="K5" s="60" t="s">
        <v>323</v>
      </c>
      <c r="L5" s="60" t="s">
        <v>286</v>
      </c>
      <c r="N5" s="60"/>
      <c r="O5" s="60" t="s">
        <v>324</v>
      </c>
      <c r="P5" s="60" t="s">
        <v>317</v>
      </c>
      <c r="Q5" s="60" t="s">
        <v>291</v>
      </c>
      <c r="R5" s="60" t="s">
        <v>276</v>
      </c>
      <c r="S5" s="60" t="s">
        <v>305</v>
      </c>
      <c r="U5" s="60"/>
      <c r="V5" s="60" t="s">
        <v>324</v>
      </c>
      <c r="W5" s="60" t="s">
        <v>317</v>
      </c>
      <c r="X5" s="60" t="s">
        <v>291</v>
      </c>
      <c r="Y5" s="60" t="s">
        <v>276</v>
      </c>
      <c r="Z5" s="60" t="s">
        <v>305</v>
      </c>
    </row>
    <row r="6" spans="1:27" x14ac:dyDescent="0.3">
      <c r="A6" s="60" t="s">
        <v>289</v>
      </c>
      <c r="B6" s="60">
        <v>2000</v>
      </c>
      <c r="C6" s="60">
        <v>2547.0214999999998</v>
      </c>
      <c r="E6" s="60" t="s">
        <v>325</v>
      </c>
      <c r="F6" s="60">
        <v>55</v>
      </c>
      <c r="G6" s="60">
        <v>15</v>
      </c>
      <c r="H6" s="60">
        <v>7</v>
      </c>
      <c r="J6" s="60" t="s">
        <v>325</v>
      </c>
      <c r="K6" s="60">
        <v>0.1</v>
      </c>
      <c r="L6" s="60">
        <v>4</v>
      </c>
      <c r="N6" s="60" t="s">
        <v>318</v>
      </c>
      <c r="O6" s="60">
        <v>45</v>
      </c>
      <c r="P6" s="60">
        <v>55</v>
      </c>
      <c r="Q6" s="60">
        <v>0</v>
      </c>
      <c r="R6" s="60">
        <v>0</v>
      </c>
      <c r="S6" s="60">
        <v>74.735190000000003</v>
      </c>
      <c r="U6" s="60" t="s">
        <v>326</v>
      </c>
      <c r="V6" s="60">
        <v>0</v>
      </c>
      <c r="W6" s="60">
        <v>0</v>
      </c>
      <c r="X6" s="60">
        <v>25</v>
      </c>
      <c r="Y6" s="60">
        <v>0</v>
      </c>
      <c r="Z6" s="60">
        <v>26.306429999999999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295</v>
      </c>
      <c r="F8" s="60">
        <v>79.015000000000001</v>
      </c>
      <c r="G8" s="60">
        <v>7.6619999999999999</v>
      </c>
      <c r="H8" s="60">
        <v>13.323</v>
      </c>
      <c r="J8" s="60" t="s">
        <v>295</v>
      </c>
      <c r="K8" s="60">
        <v>5.2</v>
      </c>
      <c r="L8" s="60">
        <v>8.07</v>
      </c>
    </row>
    <row r="13" spans="1:27" x14ac:dyDescent="0.3">
      <c r="A13" s="61" t="s">
        <v>307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319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297</v>
      </c>
      <c r="P14" s="66"/>
      <c r="Q14" s="66"/>
      <c r="R14" s="66"/>
      <c r="S14" s="66"/>
      <c r="T14" s="66"/>
      <c r="V14" s="66" t="s">
        <v>308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324</v>
      </c>
      <c r="C15" s="60" t="s">
        <v>317</v>
      </c>
      <c r="D15" s="60" t="s">
        <v>291</v>
      </c>
      <c r="E15" s="60" t="s">
        <v>276</v>
      </c>
      <c r="F15" s="60" t="s">
        <v>305</v>
      </c>
      <c r="H15" s="60"/>
      <c r="I15" s="60" t="s">
        <v>324</v>
      </c>
      <c r="J15" s="60" t="s">
        <v>317</v>
      </c>
      <c r="K15" s="60" t="s">
        <v>291</v>
      </c>
      <c r="L15" s="60" t="s">
        <v>276</v>
      </c>
      <c r="M15" s="60" t="s">
        <v>305</v>
      </c>
      <c r="O15" s="60"/>
      <c r="P15" s="60" t="s">
        <v>324</v>
      </c>
      <c r="Q15" s="60" t="s">
        <v>317</v>
      </c>
      <c r="R15" s="60" t="s">
        <v>291</v>
      </c>
      <c r="S15" s="60" t="s">
        <v>276</v>
      </c>
      <c r="T15" s="60" t="s">
        <v>305</v>
      </c>
      <c r="V15" s="60"/>
      <c r="W15" s="60" t="s">
        <v>324</v>
      </c>
      <c r="X15" s="60" t="s">
        <v>317</v>
      </c>
      <c r="Y15" s="60" t="s">
        <v>291</v>
      </c>
      <c r="Z15" s="60" t="s">
        <v>276</v>
      </c>
      <c r="AA15" s="60" t="s">
        <v>305</v>
      </c>
    </row>
    <row r="16" spans="1:27" x14ac:dyDescent="0.3">
      <c r="A16" s="60" t="s">
        <v>309</v>
      </c>
      <c r="B16" s="60">
        <v>500</v>
      </c>
      <c r="C16" s="60">
        <v>700</v>
      </c>
      <c r="D16" s="60">
        <v>0</v>
      </c>
      <c r="E16" s="60">
        <v>3000</v>
      </c>
      <c r="F16" s="60">
        <v>445.60964999999999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16.922642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3.926282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211.08065999999999</v>
      </c>
    </row>
    <row r="23" spans="1:62" x14ac:dyDescent="0.3">
      <c r="A23" s="61" t="s">
        <v>284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327</v>
      </c>
      <c r="B24" s="66"/>
      <c r="C24" s="66"/>
      <c r="D24" s="66"/>
      <c r="E24" s="66"/>
      <c r="F24" s="66"/>
      <c r="H24" s="66" t="s">
        <v>328</v>
      </c>
      <c r="I24" s="66"/>
      <c r="J24" s="66"/>
      <c r="K24" s="66"/>
      <c r="L24" s="66"/>
      <c r="M24" s="66"/>
      <c r="O24" s="66" t="s">
        <v>310</v>
      </c>
      <c r="P24" s="66"/>
      <c r="Q24" s="66"/>
      <c r="R24" s="66"/>
      <c r="S24" s="66"/>
      <c r="T24" s="66"/>
      <c r="V24" s="66" t="s">
        <v>329</v>
      </c>
      <c r="W24" s="66"/>
      <c r="X24" s="66"/>
      <c r="Y24" s="66"/>
      <c r="Z24" s="66"/>
      <c r="AA24" s="66"/>
      <c r="AC24" s="66" t="s">
        <v>298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331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324</v>
      </c>
      <c r="C25" s="60" t="s">
        <v>317</v>
      </c>
      <c r="D25" s="60" t="s">
        <v>291</v>
      </c>
      <c r="E25" s="60" t="s">
        <v>276</v>
      </c>
      <c r="F25" s="60" t="s">
        <v>305</v>
      </c>
      <c r="H25" s="60"/>
      <c r="I25" s="60" t="s">
        <v>324</v>
      </c>
      <c r="J25" s="60" t="s">
        <v>317</v>
      </c>
      <c r="K25" s="60" t="s">
        <v>291</v>
      </c>
      <c r="L25" s="60" t="s">
        <v>276</v>
      </c>
      <c r="M25" s="60" t="s">
        <v>305</v>
      </c>
      <c r="O25" s="60"/>
      <c r="P25" s="60" t="s">
        <v>324</v>
      </c>
      <c r="Q25" s="60" t="s">
        <v>317</v>
      </c>
      <c r="R25" s="60" t="s">
        <v>291</v>
      </c>
      <c r="S25" s="60" t="s">
        <v>276</v>
      </c>
      <c r="T25" s="60" t="s">
        <v>305</v>
      </c>
      <c r="V25" s="60"/>
      <c r="W25" s="60" t="s">
        <v>324</v>
      </c>
      <c r="X25" s="60" t="s">
        <v>317</v>
      </c>
      <c r="Y25" s="60" t="s">
        <v>291</v>
      </c>
      <c r="Z25" s="60" t="s">
        <v>276</v>
      </c>
      <c r="AA25" s="60" t="s">
        <v>305</v>
      </c>
      <c r="AC25" s="60"/>
      <c r="AD25" s="60" t="s">
        <v>324</v>
      </c>
      <c r="AE25" s="60" t="s">
        <v>317</v>
      </c>
      <c r="AF25" s="60" t="s">
        <v>291</v>
      </c>
      <c r="AG25" s="60" t="s">
        <v>276</v>
      </c>
      <c r="AH25" s="60" t="s">
        <v>305</v>
      </c>
      <c r="AJ25" s="60"/>
      <c r="AK25" s="60" t="s">
        <v>324</v>
      </c>
      <c r="AL25" s="60" t="s">
        <v>317</v>
      </c>
      <c r="AM25" s="60" t="s">
        <v>291</v>
      </c>
      <c r="AN25" s="60" t="s">
        <v>276</v>
      </c>
      <c r="AO25" s="60" t="s">
        <v>305</v>
      </c>
      <c r="AQ25" s="60"/>
      <c r="AR25" s="60" t="s">
        <v>324</v>
      </c>
      <c r="AS25" s="60" t="s">
        <v>317</v>
      </c>
      <c r="AT25" s="60" t="s">
        <v>291</v>
      </c>
      <c r="AU25" s="60" t="s">
        <v>276</v>
      </c>
      <c r="AV25" s="60" t="s">
        <v>305</v>
      </c>
      <c r="AX25" s="60"/>
      <c r="AY25" s="60" t="s">
        <v>324</v>
      </c>
      <c r="AZ25" s="60" t="s">
        <v>317</v>
      </c>
      <c r="BA25" s="60" t="s">
        <v>291</v>
      </c>
      <c r="BB25" s="60" t="s">
        <v>276</v>
      </c>
      <c r="BC25" s="60" t="s">
        <v>305</v>
      </c>
      <c r="BE25" s="60"/>
      <c r="BF25" s="60" t="s">
        <v>324</v>
      </c>
      <c r="BG25" s="60" t="s">
        <v>317</v>
      </c>
      <c r="BH25" s="60" t="s">
        <v>291</v>
      </c>
      <c r="BI25" s="60" t="s">
        <v>276</v>
      </c>
      <c r="BJ25" s="60" t="s">
        <v>305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114.191574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1.8360782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1.2947521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19.587667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1.9028442000000001</v>
      </c>
      <c r="AJ26" s="60" t="s">
        <v>299</v>
      </c>
      <c r="AK26" s="60">
        <v>320</v>
      </c>
      <c r="AL26" s="60">
        <v>400</v>
      </c>
      <c r="AM26" s="60">
        <v>0</v>
      </c>
      <c r="AN26" s="60">
        <v>1000</v>
      </c>
      <c r="AO26" s="60">
        <v>524.54265999999996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7.9712440000000004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2.8299873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3.3618839999999999</v>
      </c>
    </row>
    <row r="33" spans="1:68" x14ac:dyDescent="0.3">
      <c r="A33" s="61" t="s">
        <v>285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287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300</v>
      </c>
      <c r="W34" s="66"/>
      <c r="X34" s="66"/>
      <c r="Y34" s="66"/>
      <c r="Z34" s="66"/>
      <c r="AA34" s="66"/>
      <c r="AC34" s="66" t="s">
        <v>320</v>
      </c>
      <c r="AD34" s="66"/>
      <c r="AE34" s="66"/>
      <c r="AF34" s="66"/>
      <c r="AG34" s="66"/>
      <c r="AH34" s="66"/>
      <c r="AJ34" s="66" t="s">
        <v>312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324</v>
      </c>
      <c r="C35" s="60" t="s">
        <v>317</v>
      </c>
      <c r="D35" s="60" t="s">
        <v>291</v>
      </c>
      <c r="E35" s="60" t="s">
        <v>276</v>
      </c>
      <c r="F35" s="60" t="s">
        <v>305</v>
      </c>
      <c r="H35" s="60"/>
      <c r="I35" s="60" t="s">
        <v>324</v>
      </c>
      <c r="J35" s="60" t="s">
        <v>317</v>
      </c>
      <c r="K35" s="60" t="s">
        <v>291</v>
      </c>
      <c r="L35" s="60" t="s">
        <v>276</v>
      </c>
      <c r="M35" s="60" t="s">
        <v>305</v>
      </c>
      <c r="O35" s="60"/>
      <c r="P35" s="60" t="s">
        <v>324</v>
      </c>
      <c r="Q35" s="60" t="s">
        <v>317</v>
      </c>
      <c r="R35" s="60" t="s">
        <v>291</v>
      </c>
      <c r="S35" s="60" t="s">
        <v>276</v>
      </c>
      <c r="T35" s="60" t="s">
        <v>305</v>
      </c>
      <c r="V35" s="60"/>
      <c r="W35" s="60" t="s">
        <v>324</v>
      </c>
      <c r="X35" s="60" t="s">
        <v>317</v>
      </c>
      <c r="Y35" s="60" t="s">
        <v>291</v>
      </c>
      <c r="Z35" s="60" t="s">
        <v>276</v>
      </c>
      <c r="AA35" s="60" t="s">
        <v>305</v>
      </c>
      <c r="AC35" s="60"/>
      <c r="AD35" s="60" t="s">
        <v>324</v>
      </c>
      <c r="AE35" s="60" t="s">
        <v>317</v>
      </c>
      <c r="AF35" s="60" t="s">
        <v>291</v>
      </c>
      <c r="AG35" s="60" t="s">
        <v>276</v>
      </c>
      <c r="AH35" s="60" t="s">
        <v>305</v>
      </c>
      <c r="AJ35" s="60"/>
      <c r="AK35" s="60" t="s">
        <v>324</v>
      </c>
      <c r="AL35" s="60" t="s">
        <v>317</v>
      </c>
      <c r="AM35" s="60" t="s">
        <v>291</v>
      </c>
      <c r="AN35" s="60" t="s">
        <v>276</v>
      </c>
      <c r="AO35" s="60" t="s">
        <v>305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524.55880000000002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1413.4970000000001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3750.8923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3330.4656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179.87376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159.09116</v>
      </c>
    </row>
    <row r="43" spans="1:68" x14ac:dyDescent="0.3">
      <c r="A43" s="61" t="s">
        <v>301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302</v>
      </c>
      <c r="B44" s="66"/>
      <c r="C44" s="66"/>
      <c r="D44" s="66"/>
      <c r="E44" s="66"/>
      <c r="F44" s="66"/>
      <c r="H44" s="66" t="s">
        <v>279</v>
      </c>
      <c r="I44" s="66"/>
      <c r="J44" s="66"/>
      <c r="K44" s="66"/>
      <c r="L44" s="66"/>
      <c r="M44" s="66"/>
      <c r="O44" s="66" t="s">
        <v>280</v>
      </c>
      <c r="P44" s="66"/>
      <c r="Q44" s="66"/>
      <c r="R44" s="66"/>
      <c r="S44" s="66"/>
      <c r="T44" s="66"/>
      <c r="V44" s="66" t="s">
        <v>303</v>
      </c>
      <c r="W44" s="66"/>
      <c r="X44" s="66"/>
      <c r="Y44" s="66"/>
      <c r="Z44" s="66"/>
      <c r="AA44" s="66"/>
      <c r="AC44" s="66" t="s">
        <v>281</v>
      </c>
      <c r="AD44" s="66"/>
      <c r="AE44" s="66"/>
      <c r="AF44" s="66"/>
      <c r="AG44" s="66"/>
      <c r="AH44" s="66"/>
      <c r="AJ44" s="66" t="s">
        <v>321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288</v>
      </c>
      <c r="AY44" s="66"/>
      <c r="AZ44" s="66"/>
      <c r="BA44" s="66"/>
      <c r="BB44" s="66"/>
      <c r="BC44" s="66"/>
      <c r="BE44" s="66" t="s">
        <v>332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324</v>
      </c>
      <c r="C45" s="60" t="s">
        <v>317</v>
      </c>
      <c r="D45" s="60" t="s">
        <v>291</v>
      </c>
      <c r="E45" s="60" t="s">
        <v>276</v>
      </c>
      <c r="F45" s="60" t="s">
        <v>305</v>
      </c>
      <c r="H45" s="60"/>
      <c r="I45" s="60" t="s">
        <v>324</v>
      </c>
      <c r="J45" s="60" t="s">
        <v>317</v>
      </c>
      <c r="K45" s="60" t="s">
        <v>291</v>
      </c>
      <c r="L45" s="60" t="s">
        <v>276</v>
      </c>
      <c r="M45" s="60" t="s">
        <v>305</v>
      </c>
      <c r="O45" s="60"/>
      <c r="P45" s="60" t="s">
        <v>324</v>
      </c>
      <c r="Q45" s="60" t="s">
        <v>317</v>
      </c>
      <c r="R45" s="60" t="s">
        <v>291</v>
      </c>
      <c r="S45" s="60" t="s">
        <v>276</v>
      </c>
      <c r="T45" s="60" t="s">
        <v>305</v>
      </c>
      <c r="V45" s="60"/>
      <c r="W45" s="60" t="s">
        <v>324</v>
      </c>
      <c r="X45" s="60" t="s">
        <v>317</v>
      </c>
      <c r="Y45" s="60" t="s">
        <v>291</v>
      </c>
      <c r="Z45" s="60" t="s">
        <v>276</v>
      </c>
      <c r="AA45" s="60" t="s">
        <v>305</v>
      </c>
      <c r="AC45" s="60"/>
      <c r="AD45" s="60" t="s">
        <v>324</v>
      </c>
      <c r="AE45" s="60" t="s">
        <v>317</v>
      </c>
      <c r="AF45" s="60" t="s">
        <v>291</v>
      </c>
      <c r="AG45" s="60" t="s">
        <v>276</v>
      </c>
      <c r="AH45" s="60" t="s">
        <v>305</v>
      </c>
      <c r="AJ45" s="60"/>
      <c r="AK45" s="60" t="s">
        <v>324</v>
      </c>
      <c r="AL45" s="60" t="s">
        <v>317</v>
      </c>
      <c r="AM45" s="60" t="s">
        <v>291</v>
      </c>
      <c r="AN45" s="60" t="s">
        <v>276</v>
      </c>
      <c r="AO45" s="60" t="s">
        <v>305</v>
      </c>
      <c r="AQ45" s="60"/>
      <c r="AR45" s="60" t="s">
        <v>324</v>
      </c>
      <c r="AS45" s="60" t="s">
        <v>317</v>
      </c>
      <c r="AT45" s="60" t="s">
        <v>291</v>
      </c>
      <c r="AU45" s="60" t="s">
        <v>276</v>
      </c>
      <c r="AV45" s="60" t="s">
        <v>305</v>
      </c>
      <c r="AX45" s="60"/>
      <c r="AY45" s="60" t="s">
        <v>324</v>
      </c>
      <c r="AZ45" s="60" t="s">
        <v>317</v>
      </c>
      <c r="BA45" s="60" t="s">
        <v>291</v>
      </c>
      <c r="BB45" s="60" t="s">
        <v>276</v>
      </c>
      <c r="BC45" s="60" t="s">
        <v>305</v>
      </c>
      <c r="BE45" s="60"/>
      <c r="BF45" s="60" t="s">
        <v>324</v>
      </c>
      <c r="BG45" s="60" t="s">
        <v>317</v>
      </c>
      <c r="BH45" s="60" t="s">
        <v>291</v>
      </c>
      <c r="BI45" s="60" t="s">
        <v>276</v>
      </c>
      <c r="BJ45" s="60" t="s">
        <v>305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15.166370000000001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12.424272</v>
      </c>
      <c r="O46" s="60" t="s">
        <v>283</v>
      </c>
      <c r="P46" s="60">
        <v>600</v>
      </c>
      <c r="Q46" s="60">
        <v>800</v>
      </c>
      <c r="R46" s="60">
        <v>0</v>
      </c>
      <c r="S46" s="60">
        <v>10000</v>
      </c>
      <c r="T46" s="60">
        <v>2345.0154000000002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0.28107085999999998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4.5784710000000004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122.65291999999999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91.003235000000004</v>
      </c>
      <c r="AX46" s="60" t="s">
        <v>313</v>
      </c>
      <c r="AY46" s="60"/>
      <c r="AZ46" s="60"/>
      <c r="BA46" s="60"/>
      <c r="BB46" s="60"/>
      <c r="BC46" s="60"/>
      <c r="BE46" s="60" t="s">
        <v>314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304</v>
      </c>
      <c r="D2" s="55">
        <v>65</v>
      </c>
      <c r="E2" s="55">
        <v>2547.0214999999998</v>
      </c>
      <c r="F2" s="55">
        <v>443.22147000000001</v>
      </c>
      <c r="G2" s="55">
        <v>42.978897000000003</v>
      </c>
      <c r="H2" s="55">
        <v>25.799555000000002</v>
      </c>
      <c r="I2" s="55">
        <v>17.179344</v>
      </c>
      <c r="J2" s="55">
        <v>74.735190000000003</v>
      </c>
      <c r="K2" s="55">
        <v>48.829149999999998</v>
      </c>
      <c r="L2" s="55">
        <v>25.906044000000001</v>
      </c>
      <c r="M2" s="55">
        <v>26.306429999999999</v>
      </c>
      <c r="N2" s="55">
        <v>3.0669281000000002</v>
      </c>
      <c r="O2" s="55">
        <v>12.206897</v>
      </c>
      <c r="P2" s="55">
        <v>1122.6686</v>
      </c>
      <c r="Q2" s="55">
        <v>20.648026999999999</v>
      </c>
      <c r="R2" s="55">
        <v>445.60964999999999</v>
      </c>
      <c r="S2" s="55">
        <v>88.761020000000002</v>
      </c>
      <c r="T2" s="55">
        <v>4282.183</v>
      </c>
      <c r="U2" s="55">
        <v>3.926282</v>
      </c>
      <c r="V2" s="55">
        <v>16.922642</v>
      </c>
      <c r="W2" s="55">
        <v>211.08065999999999</v>
      </c>
      <c r="X2" s="55">
        <v>114.191574</v>
      </c>
      <c r="Y2" s="55">
        <v>1.8360782</v>
      </c>
      <c r="Z2" s="55">
        <v>1.2947521</v>
      </c>
      <c r="AA2" s="55">
        <v>19.587667</v>
      </c>
      <c r="AB2" s="55">
        <v>1.9028442000000001</v>
      </c>
      <c r="AC2" s="55">
        <v>524.54265999999996</v>
      </c>
      <c r="AD2" s="55">
        <v>7.9712440000000004</v>
      </c>
      <c r="AE2" s="55">
        <v>2.8299873</v>
      </c>
      <c r="AF2" s="55">
        <v>3.3618839999999999</v>
      </c>
      <c r="AG2" s="55">
        <v>524.55880000000002</v>
      </c>
      <c r="AH2" s="55">
        <v>297.18612999999999</v>
      </c>
      <c r="AI2" s="55">
        <v>227.37262999999999</v>
      </c>
      <c r="AJ2" s="55">
        <v>1413.4970000000001</v>
      </c>
      <c r="AK2" s="55">
        <v>3750.8923</v>
      </c>
      <c r="AL2" s="55">
        <v>179.87376</v>
      </c>
      <c r="AM2" s="55">
        <v>3330.4656</v>
      </c>
      <c r="AN2" s="55">
        <v>159.09116</v>
      </c>
      <c r="AO2" s="55">
        <v>15.166370000000001</v>
      </c>
      <c r="AP2" s="55">
        <v>12.511366000000001</v>
      </c>
      <c r="AQ2" s="55">
        <v>2.6550042999999999</v>
      </c>
      <c r="AR2" s="55">
        <v>12.424272</v>
      </c>
      <c r="AS2" s="55">
        <v>2345.0154000000002</v>
      </c>
      <c r="AT2" s="55">
        <v>0.28107085999999998</v>
      </c>
      <c r="AU2" s="55">
        <v>4.5784710000000004</v>
      </c>
      <c r="AV2" s="55">
        <v>122.65291999999999</v>
      </c>
      <c r="AW2" s="55">
        <v>91.003235000000004</v>
      </c>
      <c r="AX2" s="55">
        <v>9.7938730000000002E-2</v>
      </c>
      <c r="AY2" s="55">
        <v>0.93879807000000004</v>
      </c>
      <c r="AZ2" s="55">
        <v>196.52014</v>
      </c>
      <c r="BA2" s="55">
        <v>32.696440000000003</v>
      </c>
      <c r="BB2" s="55">
        <v>11.177935</v>
      </c>
      <c r="BC2" s="55">
        <v>11.367141</v>
      </c>
      <c r="BD2" s="55">
        <v>10.136903</v>
      </c>
      <c r="BE2" s="55">
        <v>0.82475549999999997</v>
      </c>
      <c r="BF2" s="55">
        <v>3.5152998000000002</v>
      </c>
      <c r="BG2" s="55">
        <v>6.9387240000000003E-3</v>
      </c>
      <c r="BH2" s="55">
        <v>3.4117403999999997E-2</v>
      </c>
      <c r="BI2" s="55">
        <v>2.6707234E-2</v>
      </c>
      <c r="BJ2" s="55">
        <v>0.10662613999999999</v>
      </c>
      <c r="BK2" s="55">
        <v>5.3374800000000001E-4</v>
      </c>
      <c r="BL2" s="55">
        <v>0.35272065000000002</v>
      </c>
      <c r="BM2" s="55">
        <v>3.1217440000000001</v>
      </c>
      <c r="BN2" s="55">
        <v>0.71792465000000005</v>
      </c>
      <c r="BO2" s="55">
        <v>43.902380000000001</v>
      </c>
      <c r="BP2" s="55">
        <v>7.337815</v>
      </c>
      <c r="BQ2" s="55">
        <v>13.693887</v>
      </c>
      <c r="BR2" s="55">
        <v>49.184649999999998</v>
      </c>
      <c r="BS2" s="55">
        <v>22.032855999999999</v>
      </c>
      <c r="BT2" s="55">
        <v>8.8196250000000003</v>
      </c>
      <c r="BU2" s="55">
        <v>4.7132790000000001E-2</v>
      </c>
      <c r="BV2" s="55">
        <v>4.8363768000000001E-2</v>
      </c>
      <c r="BW2" s="55">
        <v>0.62048864000000004</v>
      </c>
      <c r="BX2" s="55">
        <v>1.3385408999999999</v>
      </c>
      <c r="BY2" s="55">
        <v>0.12725571999999999</v>
      </c>
      <c r="BZ2" s="55">
        <v>7.6661584999999997E-4</v>
      </c>
      <c r="CA2" s="55">
        <v>0.50118463999999996</v>
      </c>
      <c r="CB2" s="55">
        <v>1.4723467E-2</v>
      </c>
      <c r="CC2" s="55">
        <v>0.17312997999999999</v>
      </c>
      <c r="CD2" s="55">
        <v>2.5959257999999998</v>
      </c>
      <c r="CE2" s="55">
        <v>6.7516090000000001E-2</v>
      </c>
      <c r="CF2" s="55">
        <v>0.41724794999999998</v>
      </c>
      <c r="CG2" s="55">
        <v>4.9500000000000003E-7</v>
      </c>
      <c r="CH2" s="55">
        <v>4.7901514999999999E-2</v>
      </c>
      <c r="CI2" s="55">
        <v>5.0657920000000004E-3</v>
      </c>
      <c r="CJ2" s="55">
        <v>5.7866780000000002</v>
      </c>
      <c r="CK2" s="55">
        <v>1.7970802000000001E-2</v>
      </c>
      <c r="CL2" s="55">
        <v>0.4873345</v>
      </c>
      <c r="CM2" s="55">
        <v>3.0451800000000002</v>
      </c>
      <c r="CN2" s="55">
        <v>2503.6637999999998</v>
      </c>
      <c r="CO2" s="55">
        <v>4376.4336000000003</v>
      </c>
      <c r="CP2" s="55">
        <v>2174.9497000000001</v>
      </c>
      <c r="CQ2" s="55">
        <v>951.70123000000001</v>
      </c>
      <c r="CR2" s="55">
        <v>467.40550000000002</v>
      </c>
      <c r="CS2" s="55">
        <v>618.02404999999999</v>
      </c>
      <c r="CT2" s="55">
        <v>2445.4185000000002</v>
      </c>
      <c r="CU2" s="55">
        <v>1387.5869</v>
      </c>
      <c r="CV2" s="55">
        <v>1970.7360000000001</v>
      </c>
      <c r="CW2" s="55">
        <v>1493.8119999999999</v>
      </c>
      <c r="CX2" s="55">
        <v>460.28359999999998</v>
      </c>
      <c r="CY2" s="55">
        <v>3364.9929999999999</v>
      </c>
      <c r="CZ2" s="55">
        <v>1504.2113999999999</v>
      </c>
      <c r="DA2" s="55">
        <v>3424.7152999999998</v>
      </c>
      <c r="DB2" s="55">
        <v>3610.2788</v>
      </c>
      <c r="DC2" s="55">
        <v>4478.5060000000003</v>
      </c>
      <c r="DD2" s="55">
        <v>7694.3495999999996</v>
      </c>
      <c r="DE2" s="55">
        <v>1520.1424999999999</v>
      </c>
      <c r="DF2" s="55">
        <v>4372.5522000000001</v>
      </c>
      <c r="DG2" s="55">
        <v>1735.1052999999999</v>
      </c>
      <c r="DH2" s="55">
        <v>117.08938999999999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32.696440000000003</v>
      </c>
      <c r="B6">
        <f>BB2</f>
        <v>11.177935</v>
      </c>
      <c r="C6">
        <f>BC2</f>
        <v>11.367141</v>
      </c>
      <c r="D6">
        <f>BD2</f>
        <v>10.136903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2" sqref="H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20383</v>
      </c>
      <c r="C2" s="51">
        <f ca="1">YEAR(TODAY())-YEAR(B2)+IF(TODAY()&gt;=DATE(YEAR(TODAY()),MONTH(B2),DAY(B2)),0,-1)</f>
        <v>65</v>
      </c>
      <c r="E2" s="47">
        <v>174.8</v>
      </c>
      <c r="F2" s="48" t="s">
        <v>275</v>
      </c>
      <c r="G2" s="47">
        <v>75.099999999999994</v>
      </c>
      <c r="H2" s="46" t="s">
        <v>40</v>
      </c>
      <c r="I2" s="67">
        <f>ROUND(G3/E3^2,1)</f>
        <v>24.6</v>
      </c>
    </row>
    <row r="3" spans="1:9" x14ac:dyDescent="0.3">
      <c r="E3" s="46">
        <f>E2/100</f>
        <v>1.7480000000000002</v>
      </c>
      <c r="F3" s="46" t="s">
        <v>39</v>
      </c>
      <c r="G3" s="46">
        <f>G2</f>
        <v>75.099999999999994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이형근, ID : H1900735)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19일 16:22:18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AC17" sqref="AC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44343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65</v>
      </c>
      <c r="G12" s="89"/>
      <c r="H12" s="89"/>
      <c r="I12" s="89"/>
      <c r="K12" s="118">
        <f>'개인정보 및 신체계측 입력'!E2</f>
        <v>174.8</v>
      </c>
      <c r="L12" s="119"/>
      <c r="M12" s="112">
        <f>'개인정보 및 신체계측 입력'!G2</f>
        <v>75.099999999999994</v>
      </c>
      <c r="N12" s="113"/>
      <c r="O12" s="108" t="s">
        <v>270</v>
      </c>
      <c r="P12" s="102"/>
      <c r="Q12" s="85">
        <f>'개인정보 및 신체계측 입력'!I2</f>
        <v>24.6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이형근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79.015000000000001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7.6619999999999999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13.323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8.1</v>
      </c>
      <c r="L72" s="34" t="s">
        <v>52</v>
      </c>
      <c r="M72" s="34">
        <f>ROUND('DRIs DATA'!K8,1)</f>
        <v>5.2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59.41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141.02000000000001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114.19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126.86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65.569999999999993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250.06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151.66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2021-08-19T07:36:40Z</dcterms:modified>
</cp:coreProperties>
</file>