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<sst xmlns="http://schemas.openxmlformats.org/spreadsheetml/2006/main" count="692" uniqueCount="339">
  <si>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</si>
  <si>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</si>
  <si>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</si>
  <si>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</si>
  <si>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</si>
  <si>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</si>
  <si>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</si>
  <si>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</si>
  <si>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</si>
  <si>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</si>
  <si>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</si>
  <si>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</si>
  <si>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</si>
  <si>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</si>
  <si>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</si>
  <si>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</si>
  <si>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</si>
  <si>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</si>
  <si>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</si>
  <si>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</si>
  <si>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</si>
  <si>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</si>
  <si>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</si>
  <si>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</si>
  <si>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</si>
  <si>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</si>
  <si>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</si>
  <si>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</si>
  <si>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</si>
  <si>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</si>
  <si>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</si>
  <si>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</si>
  <si>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</si>
  <si>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</si>
  <si>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</si>
  <si>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</si>
  <si>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</si>
  <si>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</si>
  <si>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</si>
  <si>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</si>
  <si>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</si>
  <si>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</si>
  <si>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</si>
  <si>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</si>
  <si>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</si>
  <si>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</si>
  <si>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</si>
  <si>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</si>
  <si>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</si>
  <si>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</si>
  <si>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</si>
  <si>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</si>
  <si>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</si>
  <si>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</si>
  <si>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</si>
  <si>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</si>
  <si>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</si>
  <si>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</si>
  <si>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</si>
  <si>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</si>
  <si>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</si>
  <si>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</si>
  <si>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</si>
  <si>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</si>
  <si>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</si>
  <si>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</si>
  <si>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</si>
  <si>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</si>
  <si>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</si>
  <si>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</si>
  <si>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</si>
  <si>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</si>
  <si>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</si>
  <si>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</si>
  <si>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</si>
  <si>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</si>
  <si>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</si>
  <si>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</si>
  <si>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</si>
  <si>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</si>
  <si>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</si>
  <si>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</si>
  <si>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</si>
  <si>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</si>
  <si>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</si>
  <si>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</si>
  <si>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</si>
  <si>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</si>
  <si>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</si>
  <si>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</si>
  <si>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</si>
  <si>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</si>
  <si>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</si>
  <si>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</si>
  <si>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</si>
  <si>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</si>
  <si>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</si>
  <si>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</si>
  <si>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</si>
  <si>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</si>
  <si>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</si>
  <si>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</si>
  <si>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</si>
  <si>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</si>
  <si>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</si>
  <si>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</si>
  <si>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</si>
  <si>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</si>
  <si>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</si>
  <si>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</si>
  <si>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</si>
  <si>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</si>
  <si>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</si>
  <si>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</si>
  <si>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</si>
  <si>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</si>
  <si>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</si>
  <si>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</si>
  <si>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</si>
  <si>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</si>
  <si>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</si>
  <si>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</si>
  <si>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</si>
  <si>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</si>
  <si>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</si>
  <si>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</si>
  <si>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</si>
  <si>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</si>
  <si>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</si>
  <si>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</si>
  <si>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</si>
  <si>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</si>
  <si>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</si>
  <si>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</si>
  <si>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</si>
  <si>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</si>
  <si>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</si>
  <si>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</si>
  <si>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</si>
  <si>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</si>
  <si>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</si>
  <si>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</si>
  <si>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</si>
  <si>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</si>
  <si>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</si>
  <si>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</si>
  <si>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</si>
  <si>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</si>
  <si>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</si>
  <si>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</si>
  <si>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</si>
  <si>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</si>
  <si>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</si>
  <si>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</si>
  <si>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</si>
  <si>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</si>
  <si>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</si>
  <si>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</si>
  <si>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</si>
  <si>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</si>
  <si>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</si>
  <si>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</si>
  <si>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</si>
  <si>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</si>
  <si>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</si>
  <si>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</si>
  <si>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</si>
  <si>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</si>
  <si>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</si>
  <si>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</si>
  <si>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</si>
  <si>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</si>
  <si>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</si>
  <si>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</si>
  <si>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</si>
  <si>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</si>
  <si>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</si>
  <si>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</si>
  <si>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</si>
  <si>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</si>
  <si>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</si>
  <si>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</si>
  <si>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</si>
  <si>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</si>
  <si>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</si>
  <si>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</si>
  <si>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</si>
  <si>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</si>
  <si>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</si>
  <si>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</si>
  <si>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</si>
  <si>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</si>
  <si>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</si>
  <si>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</si>
  <si>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</si>
  <si>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</si>
  <si>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</si>
  <si>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</si>
  <si>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</si>
  <si>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</si>
  <si>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</si>
  <si>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</si>
  <si>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</si>
  <si>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</si>
  <si>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</si>
  <si>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</si>
  <si>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</si>
  <si>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</si>
  <si>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</si>
  <si>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</si>
  <si>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</si>
  <si>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</si>
  <si>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</si>
  <si>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</si>
  <si>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</si>
  <si>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</si>
  <si>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</si>
  <si>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</si>
  <si>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</si>
  <si>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</si>
  <si>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</si>
  <si>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</si>
  <si>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</si>
  <si>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</si>
  <si>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</si>
  <si>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</si>
  <si>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</si>
  <si>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</si>
  <si>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</si>
  <si>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</si>
  <si>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</si>
  <si>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</si>
  <si>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</si>
  <si>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</si>
  <si>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</si>
  <si>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</si>
  <si>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</si>
  <si>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</si>
  <si>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</si>
  <si>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</si>
  <si>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</si>
  <si>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</si>
  <si>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</si>
  <si>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</si>
  <si>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</si>
  <si>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</si>
  <si>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</si>
  <si>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</si>
  <si>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</si>
  <si>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</si>
  <si>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</si>
  <si>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</si>
  <si>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</si>
  <si>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</si>
  <si>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</si>
  <si>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</si>
  <si>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</si>
  <si>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</si>
  <si>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</si>
  <si>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</si>
  <si>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</si>
  <si>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</si>
  <si>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</si>
  <si>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</si>
  <si>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</si>
  <si>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</si>
  <si>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</si>
  <si>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</si>
  <si>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</si>
  <si>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</si>
  <si>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</si>
  <si>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</si>
  <si>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</si>
  <si>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</si>
  <si>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</si>
  <si>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</si>
  <si>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</si>
  <si>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</si>
  <si>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</si>
  <si>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</si>
  <si>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</si>
  <si>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</si>
  <si>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</si>
  <si>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</si>
  <si>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</si>
  <si>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</si>
  <si>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</si>
  <si>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</si>
  <si>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</si>
  <si>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</si>
  <si>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</si>
  <si>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</si>
  <si>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</si>
  <si>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</si>
  <si>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</si>
  <si>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</si>
  <si>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</si>
  <si>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</si>
  <si>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</si>
  <si>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</si>
  <si>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</si>
  <si>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</si>
  <si>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</si>
  <si>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</si>
  <si>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</si>
  <si>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</si>
  <si>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</si>
  <si>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</si>
  <si>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</si>
  <si>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</si>
  <si>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적정비율(최소)</t>
    <phoneticPr fontId="1" type="noConversion"/>
  </si>
  <si>
    <t>식이섬유(g/일)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</si>
  <si>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</si>
  <si>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</si>
  <si>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</si>
  <si>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</si>
  <si>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</si>
  <si>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</si>
  <si>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</si>
  <si>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</si>
  <si>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</si>
  <si>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</si>
  <si>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</si>
  <si>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</si>
  <si>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</si>
  <si>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</si>
  <si>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</si>
  <si>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</si>
  <si>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칼슘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</si>
  <si>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</si>
  <si>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</si>
  <si>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</si>
  <si>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</si>
  <si>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구리(ug/일)</t>
    <phoneticPr fontId="1" type="noConversion"/>
  </si>
  <si>
    <t>F</t>
  </si>
  <si>
    <t>(설문지 : FFQ 95문항 설문지, 사용자 : 민예홍, ID : H1900739)</t>
  </si>
  <si>
    <t>2021년 08월 20일 10:38:21</t>
  </si>
  <si>
    <t>H1900739</t>
  </si>
  <si>
    <t>민예홍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</si>
</sst>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61.841729999999998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2.5208442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0.85299590000000003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1197.8684000000001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2798.6223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143.31403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80.954269999999994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10.430382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696.13149999999996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5.7067930000000003E-2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3.5073552000000001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21.684771999999999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229.93279000000001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104.04703499999999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1.524</c:v>
                </c:pt>
                <c:pt idx="1">
                  <c:v>11.555999999999999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14.763356</c:v>
                </c:pt>
                <c:pt idx="1">
                  <c:v>19.54289</c:v>
                </c:pt>
                <c:pt idx="2">
                  <c:v>14.516982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615.37725999999998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18.724464000000001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77.111000000000004</c:v>
                </c:pt>
                <c:pt idx="1">
                  <c:v>9.7349999999999994</c:v>
                </c:pt>
                <c:pt idx="2">
                  <c:v>13.154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2146.0684000000001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101.338776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498.26080000000002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6.3024125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4099.1589999999997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10.828047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1.6897025999999999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236.13289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1.5773923000000001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12.453878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1.6897025999999999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512.57140000000004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4.4638390000000001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민예홍, ID : H1900739)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10:38:21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2146.0684000000001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61.841729999999998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21.684771999999999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77.111000000000004</v>
      </c>
      <c r="G8" s="59">
        <f>'DRIs DATA 입력'!G8</f>
        <v>9.7349999999999994</v>
      </c>
      <c r="H8" s="59">
        <f>'DRIs DATA 입력'!H8</f>
        <v>13.154</v>
      </c>
      <c r="I8" s="55"/>
      <c r="J8" s="59" t="s">
        <v>215</v>
      </c>
      <c r="K8" s="59">
        <f>'DRIs DATA 입력'!K8</f>
        <v>1.524</v>
      </c>
      <c r="L8" s="59">
        <f>'DRIs DATA 입력'!L8</f>
        <v>11.555999999999999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615.37725999999998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18.724464000000001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6.3024125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236.13289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101.338776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1.4885701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1.5773923000000001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12.453878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1.6897025999999999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512.57140000000004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4.4638390000000001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2.5208442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0.85299590000000003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498.26080000000002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1197.8684000000001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4099.1589999999997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2798.6223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143.31403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80.954269999999994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10.828047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10.430382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696.13149999999996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5.7067930000000003E-2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3.5073552000000001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229.93279000000001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104.04703499999999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317</v>
      </c>
      <c r="B1" s="55" t="s">
        <v>335</v>
      </c>
      <c r="G1" s="56" t="s">
        <v>318</v>
      </c>
      <c r="H1" s="55" t="s">
        <v>336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284</v>
      </c>
      <c r="B4" s="66"/>
      <c r="C4" s="66"/>
      <c r="E4" s="61" t="s">
        <v>277</v>
      </c>
      <c r="F4" s="62"/>
      <c r="G4" s="62"/>
      <c r="H4" s="63"/>
      <c r="J4" s="61" t="s">
        <v>319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320</v>
      </c>
      <c r="V4" s="66"/>
      <c r="W4" s="66"/>
      <c r="X4" s="66"/>
      <c r="Y4" s="66"/>
      <c r="Z4" s="66"/>
    </row>
    <row r="5" spans="1:27" x14ac:dyDescent="0.3">
      <c r="A5" s="60"/>
      <c r="B5" s="60" t="s">
        <v>286</v>
      </c>
      <c r="C5" s="60" t="s">
        <v>295</v>
      </c>
      <c r="E5" s="60"/>
      <c r="F5" s="60" t="s">
        <v>321</v>
      </c>
      <c r="G5" s="60" t="s">
        <v>302</v>
      </c>
      <c r="H5" s="60" t="s">
        <v>45</v>
      </c>
      <c r="J5" s="60"/>
      <c r="K5" s="60" t="s">
        <v>309</v>
      </c>
      <c r="L5" s="60" t="s">
        <v>322</v>
      </c>
      <c r="N5" s="60"/>
      <c r="O5" s="60" t="s">
        <v>323</v>
      </c>
      <c r="P5" s="60" t="s">
        <v>303</v>
      </c>
      <c r="Q5" s="60" t="s">
        <v>285</v>
      </c>
      <c r="R5" s="60" t="s">
        <v>276</v>
      </c>
      <c r="S5" s="60" t="s">
        <v>295</v>
      </c>
      <c r="U5" s="60"/>
      <c r="V5" s="60" t="s">
        <v>323</v>
      </c>
      <c r="W5" s="60" t="s">
        <v>303</v>
      </c>
      <c r="X5" s="60" t="s">
        <v>285</v>
      </c>
      <c r="Y5" s="60" t="s">
        <v>276</v>
      </c>
      <c r="Z5" s="60" t="s">
        <v>295</v>
      </c>
    </row>
    <row r="6" spans="1:27" x14ac:dyDescent="0.3">
      <c r="A6" s="60" t="s">
        <v>284</v>
      </c>
      <c r="B6" s="60">
        <v>1800</v>
      </c>
      <c r="C6" s="60">
        <v>2146.0684000000001</v>
      </c>
      <c r="E6" s="60" t="s">
        <v>310</v>
      </c>
      <c r="F6" s="60">
        <v>55</v>
      </c>
      <c r="G6" s="60">
        <v>15</v>
      </c>
      <c r="H6" s="60">
        <v>7</v>
      </c>
      <c r="J6" s="60" t="s">
        <v>310</v>
      </c>
      <c r="K6" s="60">
        <v>0.1</v>
      </c>
      <c r="L6" s="60">
        <v>4</v>
      </c>
      <c r="N6" s="60" t="s">
        <v>304</v>
      </c>
      <c r="O6" s="60">
        <v>40</v>
      </c>
      <c r="P6" s="60">
        <v>50</v>
      </c>
      <c r="Q6" s="60">
        <v>0</v>
      </c>
      <c r="R6" s="60">
        <v>0</v>
      </c>
      <c r="S6" s="60">
        <v>61.841729999999998</v>
      </c>
      <c r="U6" s="60" t="s">
        <v>311</v>
      </c>
      <c r="V6" s="60">
        <v>0</v>
      </c>
      <c r="W6" s="60">
        <v>0</v>
      </c>
      <c r="X6" s="60">
        <v>20</v>
      </c>
      <c r="Y6" s="60">
        <v>0</v>
      </c>
      <c r="Z6" s="60">
        <v>21.684771999999999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287</v>
      </c>
      <c r="F8" s="60">
        <v>77.111000000000004</v>
      </c>
      <c r="G8" s="60">
        <v>9.7349999999999994</v>
      </c>
      <c r="H8" s="60">
        <v>13.154</v>
      </c>
      <c r="J8" s="60" t="s">
        <v>287</v>
      </c>
      <c r="K8" s="60">
        <v>1.524</v>
      </c>
      <c r="L8" s="60">
        <v>11.555999999999999</v>
      </c>
    </row>
    <row r="13" spans="1:27" x14ac:dyDescent="0.3">
      <c r="A13" s="64" t="s">
        <v>324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289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323</v>
      </c>
      <c r="C15" s="60" t="s">
        <v>303</v>
      </c>
      <c r="D15" s="60" t="s">
        <v>285</v>
      </c>
      <c r="E15" s="60" t="s">
        <v>276</v>
      </c>
      <c r="F15" s="60" t="s">
        <v>295</v>
      </c>
      <c r="H15" s="60"/>
      <c r="I15" s="60" t="s">
        <v>323</v>
      </c>
      <c r="J15" s="60" t="s">
        <v>303</v>
      </c>
      <c r="K15" s="60" t="s">
        <v>285</v>
      </c>
      <c r="L15" s="60" t="s">
        <v>276</v>
      </c>
      <c r="M15" s="60" t="s">
        <v>295</v>
      </c>
      <c r="O15" s="60"/>
      <c r="P15" s="60" t="s">
        <v>323</v>
      </c>
      <c r="Q15" s="60" t="s">
        <v>303</v>
      </c>
      <c r="R15" s="60" t="s">
        <v>285</v>
      </c>
      <c r="S15" s="60" t="s">
        <v>276</v>
      </c>
      <c r="T15" s="60" t="s">
        <v>295</v>
      </c>
      <c r="V15" s="60"/>
      <c r="W15" s="60" t="s">
        <v>323</v>
      </c>
      <c r="X15" s="60" t="s">
        <v>303</v>
      </c>
      <c r="Y15" s="60" t="s">
        <v>285</v>
      </c>
      <c r="Z15" s="60" t="s">
        <v>276</v>
      </c>
      <c r="AA15" s="60" t="s">
        <v>295</v>
      </c>
    </row>
    <row r="16" spans="1:27" x14ac:dyDescent="0.3">
      <c r="A16" s="60" t="s">
        <v>325</v>
      </c>
      <c r="B16" s="60">
        <v>430</v>
      </c>
      <c r="C16" s="60">
        <v>600</v>
      </c>
      <c r="D16" s="60">
        <v>0</v>
      </c>
      <c r="E16" s="60">
        <v>3000</v>
      </c>
      <c r="F16" s="60">
        <v>615.37725999999998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18.724464000000001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6.3024125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236.13289</v>
      </c>
    </row>
    <row r="23" spans="1:62" x14ac:dyDescent="0.3">
      <c r="A23" s="64" t="s">
        <v>281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326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298</v>
      </c>
      <c r="P24" s="66"/>
      <c r="Q24" s="66"/>
      <c r="R24" s="66"/>
      <c r="S24" s="66"/>
      <c r="T24" s="66"/>
      <c r="V24" s="66" t="s">
        <v>313</v>
      </c>
      <c r="W24" s="66"/>
      <c r="X24" s="66"/>
      <c r="Y24" s="66"/>
      <c r="Z24" s="66"/>
      <c r="AA24" s="66"/>
      <c r="AC24" s="66" t="s">
        <v>327</v>
      </c>
      <c r="AD24" s="66"/>
      <c r="AE24" s="66"/>
      <c r="AF24" s="66"/>
      <c r="AG24" s="66"/>
      <c r="AH24" s="66"/>
      <c r="AJ24" s="66" t="s">
        <v>299</v>
      </c>
      <c r="AK24" s="66"/>
      <c r="AL24" s="66"/>
      <c r="AM24" s="66"/>
      <c r="AN24" s="66"/>
      <c r="AO24" s="66"/>
      <c r="AQ24" s="66" t="s">
        <v>314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315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323</v>
      </c>
      <c r="C25" s="60" t="s">
        <v>303</v>
      </c>
      <c r="D25" s="60" t="s">
        <v>285</v>
      </c>
      <c r="E25" s="60" t="s">
        <v>276</v>
      </c>
      <c r="F25" s="60" t="s">
        <v>295</v>
      </c>
      <c r="H25" s="60"/>
      <c r="I25" s="60" t="s">
        <v>323</v>
      </c>
      <c r="J25" s="60" t="s">
        <v>303</v>
      </c>
      <c r="K25" s="60" t="s">
        <v>285</v>
      </c>
      <c r="L25" s="60" t="s">
        <v>276</v>
      </c>
      <c r="M25" s="60" t="s">
        <v>295</v>
      </c>
      <c r="O25" s="60"/>
      <c r="P25" s="60" t="s">
        <v>323</v>
      </c>
      <c r="Q25" s="60" t="s">
        <v>303</v>
      </c>
      <c r="R25" s="60" t="s">
        <v>285</v>
      </c>
      <c r="S25" s="60" t="s">
        <v>276</v>
      </c>
      <c r="T25" s="60" t="s">
        <v>295</v>
      </c>
      <c r="V25" s="60"/>
      <c r="W25" s="60" t="s">
        <v>323</v>
      </c>
      <c r="X25" s="60" t="s">
        <v>303</v>
      </c>
      <c r="Y25" s="60" t="s">
        <v>285</v>
      </c>
      <c r="Z25" s="60" t="s">
        <v>276</v>
      </c>
      <c r="AA25" s="60" t="s">
        <v>295</v>
      </c>
      <c r="AC25" s="60"/>
      <c r="AD25" s="60" t="s">
        <v>323</v>
      </c>
      <c r="AE25" s="60" t="s">
        <v>303</v>
      </c>
      <c r="AF25" s="60" t="s">
        <v>285</v>
      </c>
      <c r="AG25" s="60" t="s">
        <v>276</v>
      </c>
      <c r="AH25" s="60" t="s">
        <v>295</v>
      </c>
      <c r="AJ25" s="60"/>
      <c r="AK25" s="60" t="s">
        <v>323</v>
      </c>
      <c r="AL25" s="60" t="s">
        <v>303</v>
      </c>
      <c r="AM25" s="60" t="s">
        <v>285</v>
      </c>
      <c r="AN25" s="60" t="s">
        <v>276</v>
      </c>
      <c r="AO25" s="60" t="s">
        <v>295</v>
      </c>
      <c r="AQ25" s="60"/>
      <c r="AR25" s="60" t="s">
        <v>323</v>
      </c>
      <c r="AS25" s="60" t="s">
        <v>303</v>
      </c>
      <c r="AT25" s="60" t="s">
        <v>285</v>
      </c>
      <c r="AU25" s="60" t="s">
        <v>276</v>
      </c>
      <c r="AV25" s="60" t="s">
        <v>295</v>
      </c>
      <c r="AX25" s="60"/>
      <c r="AY25" s="60" t="s">
        <v>323</v>
      </c>
      <c r="AZ25" s="60" t="s">
        <v>303</v>
      </c>
      <c r="BA25" s="60" t="s">
        <v>285</v>
      </c>
      <c r="BB25" s="60" t="s">
        <v>276</v>
      </c>
      <c r="BC25" s="60" t="s">
        <v>295</v>
      </c>
      <c r="BE25" s="60"/>
      <c r="BF25" s="60" t="s">
        <v>323</v>
      </c>
      <c r="BG25" s="60" t="s">
        <v>303</v>
      </c>
      <c r="BH25" s="60" t="s">
        <v>285</v>
      </c>
      <c r="BI25" s="60" t="s">
        <v>276</v>
      </c>
      <c r="BJ25" s="60" t="s">
        <v>295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101.338776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1.4885701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1.5773923000000001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12.453878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1.6897025999999999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512.57140000000004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4.4638390000000001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2.5208442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0.85299590000000003</v>
      </c>
    </row>
    <row r="33" spans="1:68" x14ac:dyDescent="0.3">
      <c r="A33" s="64" t="s">
        <v>282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329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291</v>
      </c>
      <c r="W34" s="66"/>
      <c r="X34" s="66"/>
      <c r="Y34" s="66"/>
      <c r="Z34" s="66"/>
      <c r="AA34" s="66"/>
      <c r="AC34" s="66" t="s">
        <v>306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323</v>
      </c>
      <c r="C35" s="60" t="s">
        <v>303</v>
      </c>
      <c r="D35" s="60" t="s">
        <v>285</v>
      </c>
      <c r="E35" s="60" t="s">
        <v>276</v>
      </c>
      <c r="F35" s="60" t="s">
        <v>295</v>
      </c>
      <c r="H35" s="60"/>
      <c r="I35" s="60" t="s">
        <v>323</v>
      </c>
      <c r="J35" s="60" t="s">
        <v>303</v>
      </c>
      <c r="K35" s="60" t="s">
        <v>285</v>
      </c>
      <c r="L35" s="60" t="s">
        <v>276</v>
      </c>
      <c r="M35" s="60" t="s">
        <v>295</v>
      </c>
      <c r="O35" s="60"/>
      <c r="P35" s="60" t="s">
        <v>323</v>
      </c>
      <c r="Q35" s="60" t="s">
        <v>303</v>
      </c>
      <c r="R35" s="60" t="s">
        <v>285</v>
      </c>
      <c r="S35" s="60" t="s">
        <v>276</v>
      </c>
      <c r="T35" s="60" t="s">
        <v>295</v>
      </c>
      <c r="V35" s="60"/>
      <c r="W35" s="60" t="s">
        <v>323</v>
      </c>
      <c r="X35" s="60" t="s">
        <v>303</v>
      </c>
      <c r="Y35" s="60" t="s">
        <v>285</v>
      </c>
      <c r="Z35" s="60" t="s">
        <v>276</v>
      </c>
      <c r="AA35" s="60" t="s">
        <v>295</v>
      </c>
      <c r="AC35" s="60"/>
      <c r="AD35" s="60" t="s">
        <v>323</v>
      </c>
      <c r="AE35" s="60" t="s">
        <v>303</v>
      </c>
      <c r="AF35" s="60" t="s">
        <v>285</v>
      </c>
      <c r="AG35" s="60" t="s">
        <v>276</v>
      </c>
      <c r="AH35" s="60" t="s">
        <v>295</v>
      </c>
      <c r="AJ35" s="60"/>
      <c r="AK35" s="60" t="s">
        <v>323</v>
      </c>
      <c r="AL35" s="60" t="s">
        <v>303</v>
      </c>
      <c r="AM35" s="60" t="s">
        <v>285</v>
      </c>
      <c r="AN35" s="60" t="s">
        <v>276</v>
      </c>
      <c r="AO35" s="60" t="s">
        <v>295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498.26080000000002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1197.8684000000001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4099.1589999999997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2798.6223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143.31403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80.954269999999994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331</v>
      </c>
      <c r="I44" s="66"/>
      <c r="J44" s="66"/>
      <c r="K44" s="66"/>
      <c r="L44" s="66"/>
      <c r="M44" s="66"/>
      <c r="O44" s="66" t="s">
        <v>332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279</v>
      </c>
      <c r="AD44" s="66"/>
      <c r="AE44" s="66"/>
      <c r="AF44" s="66"/>
      <c r="AG44" s="66"/>
      <c r="AH44" s="66"/>
      <c r="AJ44" s="66" t="s">
        <v>307</v>
      </c>
      <c r="AK44" s="66"/>
      <c r="AL44" s="66"/>
      <c r="AM44" s="66"/>
      <c r="AN44" s="66"/>
      <c r="AO44" s="66"/>
      <c r="AQ44" s="66" t="s">
        <v>280</v>
      </c>
      <c r="AR44" s="66"/>
      <c r="AS44" s="66"/>
      <c r="AT44" s="66"/>
      <c r="AU44" s="66"/>
      <c r="AV44" s="66"/>
      <c r="AX44" s="66" t="s">
        <v>283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323</v>
      </c>
      <c r="C45" s="60" t="s">
        <v>303</v>
      </c>
      <c r="D45" s="60" t="s">
        <v>285</v>
      </c>
      <c r="E45" s="60" t="s">
        <v>276</v>
      </c>
      <c r="F45" s="60" t="s">
        <v>295</v>
      </c>
      <c r="H45" s="60"/>
      <c r="I45" s="60" t="s">
        <v>323</v>
      </c>
      <c r="J45" s="60" t="s">
        <v>303</v>
      </c>
      <c r="K45" s="60" t="s">
        <v>285</v>
      </c>
      <c r="L45" s="60" t="s">
        <v>276</v>
      </c>
      <c r="M45" s="60" t="s">
        <v>295</v>
      </c>
      <c r="O45" s="60"/>
      <c r="P45" s="60" t="s">
        <v>323</v>
      </c>
      <c r="Q45" s="60" t="s">
        <v>303</v>
      </c>
      <c r="R45" s="60" t="s">
        <v>285</v>
      </c>
      <c r="S45" s="60" t="s">
        <v>276</v>
      </c>
      <c r="T45" s="60" t="s">
        <v>295</v>
      </c>
      <c r="V45" s="60"/>
      <c r="W45" s="60" t="s">
        <v>323</v>
      </c>
      <c r="X45" s="60" t="s">
        <v>303</v>
      </c>
      <c r="Y45" s="60" t="s">
        <v>285</v>
      </c>
      <c r="Z45" s="60" t="s">
        <v>276</v>
      </c>
      <c r="AA45" s="60" t="s">
        <v>295</v>
      </c>
      <c r="AC45" s="60"/>
      <c r="AD45" s="60" t="s">
        <v>323</v>
      </c>
      <c r="AE45" s="60" t="s">
        <v>303</v>
      </c>
      <c r="AF45" s="60" t="s">
        <v>285</v>
      </c>
      <c r="AG45" s="60" t="s">
        <v>276</v>
      </c>
      <c r="AH45" s="60" t="s">
        <v>295</v>
      </c>
      <c r="AJ45" s="60"/>
      <c r="AK45" s="60" t="s">
        <v>323</v>
      </c>
      <c r="AL45" s="60" t="s">
        <v>303</v>
      </c>
      <c r="AM45" s="60" t="s">
        <v>285</v>
      </c>
      <c r="AN45" s="60" t="s">
        <v>276</v>
      </c>
      <c r="AO45" s="60" t="s">
        <v>295</v>
      </c>
      <c r="AQ45" s="60"/>
      <c r="AR45" s="60" t="s">
        <v>323</v>
      </c>
      <c r="AS45" s="60" t="s">
        <v>303</v>
      </c>
      <c r="AT45" s="60" t="s">
        <v>285</v>
      </c>
      <c r="AU45" s="60" t="s">
        <v>276</v>
      </c>
      <c r="AV45" s="60" t="s">
        <v>295</v>
      </c>
      <c r="AX45" s="60"/>
      <c r="AY45" s="60" t="s">
        <v>323</v>
      </c>
      <c r="AZ45" s="60" t="s">
        <v>303</v>
      </c>
      <c r="BA45" s="60" t="s">
        <v>285</v>
      </c>
      <c r="BB45" s="60" t="s">
        <v>276</v>
      </c>
      <c r="BC45" s="60" t="s">
        <v>295</v>
      </c>
      <c r="BE45" s="60"/>
      <c r="BF45" s="60" t="s">
        <v>323</v>
      </c>
      <c r="BG45" s="60" t="s">
        <v>303</v>
      </c>
      <c r="BH45" s="60" t="s">
        <v>285</v>
      </c>
      <c r="BI45" s="60" t="s">
        <v>276</v>
      </c>
      <c r="BJ45" s="60" t="s">
        <v>295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10.828047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10.430382</v>
      </c>
      <c r="O46" s="60" t="s">
        <v>333</v>
      </c>
      <c r="P46" s="60">
        <v>600</v>
      </c>
      <c r="Q46" s="60">
        <v>800</v>
      </c>
      <c r="R46" s="60">
        <v>0</v>
      </c>
      <c r="S46" s="60">
        <v>10000</v>
      </c>
      <c r="T46" s="60">
        <v>696.13149999999996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5.7067930000000003E-2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3.5073552000000001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229.93279000000001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104.04703499999999</v>
      </c>
      <c r="AX46" s="60" t="s">
        <v>300</v>
      </c>
      <c r="AY46" s="60"/>
      <c r="AZ46" s="60"/>
      <c r="BA46" s="60"/>
      <c r="BB46" s="60"/>
      <c r="BC46" s="60"/>
      <c r="BE46" s="60" t="s">
        <v>301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334</v>
      </c>
      <c r="D2" s="55">
        <v>60</v>
      </c>
      <c r="E2" s="55">
        <v>2146.0684000000001</v>
      </c>
      <c r="F2" s="55">
        <v>362.52100000000002</v>
      </c>
      <c r="G2" s="55">
        <v>45.766570000000002</v>
      </c>
      <c r="H2" s="55">
        <v>23.764547</v>
      </c>
      <c r="I2" s="55">
        <v>22.002023999999999</v>
      </c>
      <c r="J2" s="55">
        <v>61.841729999999998</v>
      </c>
      <c r="K2" s="55">
        <v>34.811799999999998</v>
      </c>
      <c r="L2" s="55">
        <v>27.02993</v>
      </c>
      <c r="M2" s="55">
        <v>21.684771999999999</v>
      </c>
      <c r="N2" s="55">
        <v>2.2582054</v>
      </c>
      <c r="O2" s="55">
        <v>11.394456999999999</v>
      </c>
      <c r="P2" s="55">
        <v>729.39329999999995</v>
      </c>
      <c r="Q2" s="55">
        <v>18.774643000000001</v>
      </c>
      <c r="R2" s="55">
        <v>615.37725999999998</v>
      </c>
      <c r="S2" s="55">
        <v>158.58054000000001</v>
      </c>
      <c r="T2" s="55">
        <v>5481.5576000000001</v>
      </c>
      <c r="U2" s="55">
        <v>6.3024125</v>
      </c>
      <c r="V2" s="55">
        <v>18.724464000000001</v>
      </c>
      <c r="W2" s="55">
        <v>236.13289</v>
      </c>
      <c r="X2" s="55">
        <v>101.338776</v>
      </c>
      <c r="Y2" s="55">
        <v>1.4885701</v>
      </c>
      <c r="Z2" s="55">
        <v>1.5773923000000001</v>
      </c>
      <c r="AA2" s="55">
        <v>12.453878</v>
      </c>
      <c r="AB2" s="55">
        <v>1.6897025999999999</v>
      </c>
      <c r="AC2" s="55">
        <v>512.57140000000004</v>
      </c>
      <c r="AD2" s="55">
        <v>4.4638390000000001</v>
      </c>
      <c r="AE2" s="55">
        <v>2.5208442</v>
      </c>
      <c r="AF2" s="55">
        <v>0.85299590000000003</v>
      </c>
      <c r="AG2" s="55">
        <v>498.26080000000002</v>
      </c>
      <c r="AH2" s="55">
        <v>257.51828</v>
      </c>
      <c r="AI2" s="55">
        <v>240.74251000000001</v>
      </c>
      <c r="AJ2" s="55">
        <v>1197.8684000000001</v>
      </c>
      <c r="AK2" s="55">
        <v>4099.1589999999997</v>
      </c>
      <c r="AL2" s="55">
        <v>143.31403</v>
      </c>
      <c r="AM2" s="55">
        <v>2798.6223</v>
      </c>
      <c r="AN2" s="55">
        <v>80.954269999999994</v>
      </c>
      <c r="AO2" s="55">
        <v>10.828047</v>
      </c>
      <c r="AP2" s="55">
        <v>7.4909772999999999</v>
      </c>
      <c r="AQ2" s="55">
        <v>3.3370687999999999</v>
      </c>
      <c r="AR2" s="55">
        <v>10.430382</v>
      </c>
      <c r="AS2" s="55">
        <v>696.13149999999996</v>
      </c>
      <c r="AT2" s="55">
        <v>5.7067930000000003E-2</v>
      </c>
      <c r="AU2" s="55">
        <v>3.5073552000000001</v>
      </c>
      <c r="AV2" s="55">
        <v>229.93279000000001</v>
      </c>
      <c r="AW2" s="55">
        <v>104.04703499999999</v>
      </c>
      <c r="AX2" s="55">
        <v>0.22233902</v>
      </c>
      <c r="AY2" s="55">
        <v>1.3236718999999999</v>
      </c>
      <c r="AZ2" s="55">
        <v>470.87817000000001</v>
      </c>
      <c r="BA2" s="55">
        <v>48.845469999999999</v>
      </c>
      <c r="BB2" s="55">
        <v>14.763356</v>
      </c>
      <c r="BC2" s="55">
        <v>19.54289</v>
      </c>
      <c r="BD2" s="55">
        <v>14.516982</v>
      </c>
      <c r="BE2" s="55">
        <v>0.34835761999999998</v>
      </c>
      <c r="BF2" s="55">
        <v>2.2807719999999998</v>
      </c>
      <c r="BG2" s="55">
        <v>0</v>
      </c>
      <c r="BH2" s="55">
        <v>2.5520000000000001E-2</v>
      </c>
      <c r="BI2" s="55">
        <v>1.9457806000000001E-2</v>
      </c>
      <c r="BJ2" s="55">
        <v>7.1366853999999993E-2</v>
      </c>
      <c r="BK2" s="55">
        <v>0</v>
      </c>
      <c r="BL2" s="55">
        <v>0.14187136</v>
      </c>
      <c r="BM2" s="55">
        <v>1.5995123</v>
      </c>
      <c r="BN2" s="55">
        <v>0.40241106999999998</v>
      </c>
      <c r="BO2" s="55">
        <v>37.988869999999999</v>
      </c>
      <c r="BP2" s="55">
        <v>5.5995536000000001</v>
      </c>
      <c r="BQ2" s="55">
        <v>13.5894575</v>
      </c>
      <c r="BR2" s="55">
        <v>58.706435999999997</v>
      </c>
      <c r="BS2" s="55">
        <v>25.500883000000002</v>
      </c>
      <c r="BT2" s="55">
        <v>2.3657252999999998</v>
      </c>
      <c r="BU2" s="55">
        <v>0.51507259999999999</v>
      </c>
      <c r="BV2" s="55">
        <v>1.7563518E-2</v>
      </c>
      <c r="BW2" s="55">
        <v>0.26283564999999998</v>
      </c>
      <c r="BX2" s="55">
        <v>0.61800116000000005</v>
      </c>
      <c r="BY2" s="55">
        <v>0.18394725000000001</v>
      </c>
      <c r="BZ2" s="55">
        <v>4.1597580000000002E-4</v>
      </c>
      <c r="CA2" s="55">
        <v>1.7121758</v>
      </c>
      <c r="CB2" s="55">
        <v>2.0134012999999999E-2</v>
      </c>
      <c r="CC2" s="55">
        <v>0.15618886000000001</v>
      </c>
      <c r="CD2" s="55">
        <v>0.51216689999999998</v>
      </c>
      <c r="CE2" s="55">
        <v>5.3720104999999997E-2</v>
      </c>
      <c r="CF2" s="55">
        <v>1.9778442E-2</v>
      </c>
      <c r="CG2" s="55">
        <v>1.2449999E-6</v>
      </c>
      <c r="CH2" s="55">
        <v>8.9686479999999992E-3</v>
      </c>
      <c r="CI2" s="55">
        <v>1.2665936999999999E-3</v>
      </c>
      <c r="CJ2" s="55">
        <v>1.2226461</v>
      </c>
      <c r="CK2" s="55">
        <v>6.7316703E-3</v>
      </c>
      <c r="CL2" s="55">
        <v>4.4803943999999998</v>
      </c>
      <c r="CM2" s="55">
        <v>1.4909597999999999</v>
      </c>
      <c r="CN2" s="55">
        <v>2317.8402999999998</v>
      </c>
      <c r="CO2" s="55">
        <v>3903.2089999999998</v>
      </c>
      <c r="CP2" s="55">
        <v>1598.2963999999999</v>
      </c>
      <c r="CQ2" s="55">
        <v>702.23979999999995</v>
      </c>
      <c r="CR2" s="55">
        <v>387.07468</v>
      </c>
      <c r="CS2" s="55">
        <v>658.92470000000003</v>
      </c>
      <c r="CT2" s="55">
        <v>2193.3000000000002</v>
      </c>
      <c r="CU2" s="55">
        <v>1096.8787</v>
      </c>
      <c r="CV2" s="55">
        <v>2125.529</v>
      </c>
      <c r="CW2" s="55">
        <v>1117.9962</v>
      </c>
      <c r="CX2" s="55">
        <v>340.47969999999998</v>
      </c>
      <c r="CY2" s="55">
        <v>3258.3146999999999</v>
      </c>
      <c r="CZ2" s="55">
        <v>1137.4376</v>
      </c>
      <c r="DA2" s="55">
        <v>3139.3533000000002</v>
      </c>
      <c r="DB2" s="55">
        <v>3484.5556999999999</v>
      </c>
      <c r="DC2" s="55">
        <v>3982.2253000000001</v>
      </c>
      <c r="DD2" s="55">
        <v>5913.9380000000001</v>
      </c>
      <c r="DE2" s="55">
        <v>1077.8638000000001</v>
      </c>
      <c r="DF2" s="55">
        <v>4119.366</v>
      </c>
      <c r="DG2" s="55">
        <v>1346.3912</v>
      </c>
      <c r="DH2" s="55">
        <v>30.8035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48.845469999999999</v>
      </c>
      <c r="B6">
        <f>BB2</f>
        <v>14.763356</v>
      </c>
      <c r="C6">
        <f>BC2</f>
        <v>19.54289</v>
      </c>
      <c r="D6">
        <f>BD2</f>
        <v>14.516982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22395</v>
      </c>
      <c r="C2" s="51">
        <f ca="1">YEAR(TODAY())-YEAR(B2)+IF(TODAY()&gt;=DATE(YEAR(TODAY()),MONTH(B2),DAY(B2)),0,-1)</f>
        <v>60</v>
      </c>
      <c r="E2" s="47">
        <v>170</v>
      </c>
      <c r="F2" s="48" t="s">
        <v>275</v>
      </c>
      <c r="G2" s="47">
        <v>59.4</v>
      </c>
      <c r="H2" s="46" t="s">
        <v>40</v>
      </c>
      <c r="I2" s="67">
        <f>ROUND(G3/E3^2,1)</f>
        <v>20.6</v>
      </c>
    </row>
    <row r="3" spans="1:9" x14ac:dyDescent="0.3">
      <c r="E3" s="46">
        <f>E2/100</f>
        <v>1.7</v>
      </c>
      <c r="F3" s="46" t="s">
        <v>39</v>
      </c>
      <c r="G3" s="46">
        <f>G2</f>
        <v>59.4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민예홍, ID : H1900739)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10:38:21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7" sqref="AA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170</v>
      </c>
      <c r="L12" s="124"/>
      <c r="M12" s="117">
        <f>'개인정보 및 신체계측 입력'!G2</f>
        <v>59.4</v>
      </c>
      <c r="N12" s="118"/>
      <c r="O12" s="113" t="s">
        <v>270</v>
      </c>
      <c r="P12" s="107"/>
      <c r="Q12" s="110">
        <f>'개인정보 및 신체계측 입력'!I2</f>
        <v>20.6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민예홍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77.111000000000004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9.7349999999999994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13.154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0.7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11.6</v>
      </c>
      <c r="L72" s="34" t="s">
        <v>52</v>
      </c>
      <c r="M72" s="34">
        <f>ROUND('DRIs DATA'!K8,1)</f>
        <v>1.5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82.05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156.04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101.34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112.65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62.28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273.27999999999997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108.28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2021-08-20T02:00:54Z</dcterms:modified>
</cp:coreProperties>
</file>