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<sst xmlns="http://schemas.openxmlformats.org/spreadsheetml/2006/main" count="692" uniqueCount="339">
  <si>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</si>
  <si>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</si>
  <si>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</si>
  <si>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</si>
  <si>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</si>
  <si>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</si>
  <si>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</si>
  <si>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</si>
  <si>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</si>
  <si>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</si>
  <si>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</si>
  <si>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</si>
  <si>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</si>
  <si>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</si>
  <si>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</si>
  <si>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</si>
  <si>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</si>
  <si>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</si>
  <si>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</si>
  <si>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</si>
  <si>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</si>
  <si>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</si>
  <si>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</si>
  <si>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</si>
  <si>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</si>
  <si>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</si>
  <si>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</si>
  <si>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</si>
  <si>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</si>
  <si>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</si>
  <si>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</si>
  <si>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</si>
  <si>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</si>
  <si>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</si>
  <si>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</si>
  <si>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</si>
  <si>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</si>
  <si>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</si>
  <si>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</si>
  <si>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</si>
  <si>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</si>
  <si>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</si>
  <si>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</si>
  <si>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</si>
  <si>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</si>
  <si>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</si>
  <si>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</si>
  <si>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</si>
  <si>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</si>
  <si>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</si>
  <si>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</si>
  <si>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</si>
  <si>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</si>
  <si>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</si>
  <si>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</si>
  <si>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</si>
  <si>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</si>
  <si>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</si>
  <si>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</si>
  <si>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</si>
  <si>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</si>
  <si>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</si>
  <si>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</si>
  <si>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</si>
  <si>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</si>
  <si>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</si>
  <si>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</si>
  <si>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</si>
  <si>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</si>
  <si>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</si>
  <si>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</si>
  <si>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</si>
  <si>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</si>
  <si>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</si>
  <si>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</si>
  <si>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</si>
  <si>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</si>
  <si>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</si>
  <si>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</si>
  <si>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</si>
  <si>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</si>
  <si>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</si>
  <si>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</si>
  <si>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</si>
  <si>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</si>
  <si>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</si>
  <si>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</si>
  <si>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</si>
  <si>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</si>
  <si>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</si>
  <si>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</si>
  <si>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</si>
  <si>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</si>
  <si>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</si>
  <si>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</si>
  <si>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</si>
  <si>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</si>
  <si>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</si>
  <si>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</si>
  <si>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</si>
  <si>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</si>
  <si>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</si>
  <si>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</si>
  <si>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</si>
  <si>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</si>
  <si>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</si>
  <si>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</si>
  <si>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</si>
  <si>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</si>
  <si>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</si>
  <si>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</si>
  <si>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</si>
  <si>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</si>
  <si>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</si>
  <si>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</si>
  <si>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</si>
  <si>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</si>
  <si>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</si>
  <si>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</si>
  <si>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</si>
  <si>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</si>
  <si>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</si>
  <si>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</si>
  <si>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</si>
  <si>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</si>
  <si>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</si>
  <si>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</si>
  <si>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</si>
  <si>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</si>
  <si>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</si>
  <si>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</si>
  <si>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</si>
  <si>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</si>
  <si>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</si>
  <si>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</si>
  <si>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</si>
  <si>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</si>
  <si>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</si>
  <si>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</si>
  <si>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</si>
  <si>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</si>
  <si>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</si>
  <si>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</si>
  <si>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</si>
  <si>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</si>
  <si>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</si>
  <si>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</si>
  <si>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</si>
  <si>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</si>
  <si>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</si>
  <si>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</si>
  <si>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</si>
  <si>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</si>
  <si>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</si>
  <si>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</si>
  <si>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</si>
  <si>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</si>
  <si>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</si>
  <si>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</si>
  <si>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</si>
  <si>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</si>
  <si>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</si>
  <si>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</si>
  <si>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</si>
  <si>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</si>
  <si>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</si>
  <si>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</si>
  <si>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</si>
  <si>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</si>
  <si>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</si>
  <si>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</si>
  <si>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</si>
  <si>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</si>
  <si>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</si>
  <si>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</si>
  <si>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</si>
  <si>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</si>
  <si>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</si>
  <si>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</si>
  <si>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</si>
  <si>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</si>
  <si>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</si>
  <si>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</si>
  <si>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</si>
  <si>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</si>
  <si>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</si>
  <si>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</si>
  <si>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</si>
  <si>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</si>
  <si>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</si>
  <si>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</si>
  <si>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</si>
  <si>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</si>
  <si>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</si>
  <si>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</si>
  <si>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</si>
  <si>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</si>
  <si>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</si>
  <si>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</si>
  <si>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</si>
  <si>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</si>
  <si>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</si>
  <si>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</si>
  <si>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</si>
  <si>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</si>
  <si>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</si>
  <si>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</si>
  <si>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</si>
  <si>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</si>
  <si>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</si>
  <si>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</si>
  <si>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</si>
  <si>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</si>
  <si>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</si>
  <si>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</si>
  <si>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</si>
  <si>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</si>
  <si>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</si>
  <si>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</si>
  <si>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</si>
  <si>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</si>
  <si>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</si>
  <si>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</si>
  <si>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</si>
  <si>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</si>
  <si>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</si>
  <si>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</si>
  <si>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</si>
  <si>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</si>
  <si>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</si>
  <si>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</si>
  <si>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</si>
  <si>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</si>
  <si>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</si>
  <si>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</si>
  <si>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</si>
  <si>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</si>
  <si>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</si>
  <si>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</si>
  <si>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</si>
  <si>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</si>
  <si>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</si>
  <si>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</si>
  <si>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</si>
  <si>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</si>
  <si>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</si>
  <si>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</si>
  <si>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</si>
  <si>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</si>
  <si>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</si>
  <si>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</si>
  <si>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</si>
  <si>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</si>
  <si>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</si>
  <si>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</si>
  <si>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</si>
  <si>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</si>
  <si>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</si>
  <si>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</si>
  <si>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</si>
  <si>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</si>
  <si>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</si>
  <si>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</si>
  <si>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</si>
  <si>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</si>
  <si>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</si>
  <si>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</si>
  <si>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</si>
  <si>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</si>
  <si>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</si>
  <si>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</si>
  <si>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</si>
  <si>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</si>
  <si>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</si>
  <si>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</si>
  <si>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</si>
  <si>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</si>
  <si>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</si>
  <si>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</si>
  <si>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</si>
  <si>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</si>
  <si>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</si>
  <si>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</si>
  <si>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</si>
  <si>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</si>
  <si>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</si>
  <si>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</si>
  <si>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</si>
  <si>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</si>
  <si>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</si>
  <si>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</si>
  <si>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</si>
  <si>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</si>
  <si>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</si>
  <si>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</si>
  <si>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</si>
  <si>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</si>
  <si>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</si>
  <si>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</si>
  <si>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</si>
  <si>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</si>
  <si>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</si>
  <si>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</si>
  <si>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</si>
  <si>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</si>
  <si>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</si>
  <si>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</si>
  <si>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</si>
  <si>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</si>
  <si>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</si>
  <si>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</si>
  <si>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</si>
  <si>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</si>
  <si>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</si>
  <si>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</si>
  <si>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</si>
  <si>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</si>
  <si>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</si>
  <si>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</si>
  <si>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</si>
  <si>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</si>
  <si>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</si>
  <si>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</si>
  <si>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</si>
  <si>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</si>
  <si>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</si>
  <si>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</si>
  <si>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</si>
  <si>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</si>
  <si>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</si>
  <si>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</si>
  <si>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</si>
  <si>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</si>
  <si>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</si>
  <si>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F</t>
  </si>
  <si>
    <t>(설문지 : FFQ 95문항 설문지, 사용자 : 조귀현, ID : H1900742)</t>
  </si>
  <si>
    <t>2021년 08월 20일 10:49:54</t>
  </si>
  <si>
    <t>H1900742</t>
  </si>
  <si>
    <t>조귀현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</si>
</sst>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82.367819999999995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4.3058825000000001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7.2014399999999998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1354.8059000000001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4431.6187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132.24562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222.88808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11.35955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1605.2417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0.10610488999999999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3.2079133999999998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32.091704999999997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221.64857000000001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96.107309999999998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7.9420000000000002</c:v>
                </c:pt>
                <c:pt idx="1">
                  <c:v>12.257999999999999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19.782081999999999</c:v>
                </c:pt>
                <c:pt idx="1">
                  <c:v>27.489923000000001</c:v>
                </c:pt>
                <c:pt idx="2">
                  <c:v>23.745363000000001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520.32060000000001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27.199835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64.894999999999996</c:v>
                </c:pt>
                <c:pt idx="1">
                  <c:v>14.25</c:v>
                </c:pt>
                <c:pt idx="2">
                  <c:v>20.855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1818.5498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275.82549999999998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667.98064999999997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9.0209440000000001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4435.8065999999999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18.374701999999999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3.3070811999999998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398.9905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1.6958312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17.758402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3.3070811999999998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705.779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17.375792000000001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조귀현, ID : H1900742)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10:49:54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1818.5498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82.367819999999995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32.091704999999997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64.894999999999996</v>
      </c>
      <c r="G8" s="59">
        <f>'DRIs DATA 입력'!G8</f>
        <v>14.25</v>
      </c>
      <c r="H8" s="59">
        <f>'DRIs DATA 입력'!H8</f>
        <v>20.855</v>
      </c>
      <c r="I8" s="55"/>
      <c r="J8" s="59" t="s">
        <v>215</v>
      </c>
      <c r="K8" s="59">
        <f>'DRIs DATA 입력'!K8</f>
        <v>7.9420000000000002</v>
      </c>
      <c r="L8" s="59">
        <f>'DRIs DATA 입력'!L8</f>
        <v>12.257999999999999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520.32060000000001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27.199835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9.0209440000000001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398.9905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275.82549999999998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1.7597319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1.6958312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17.758402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3.3070811999999998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705.779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17.375792000000001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4.3058825000000001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7.2014399999999998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667.98064999999997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1354.8059000000001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4435.8065999999999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4431.6187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132.24562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222.88808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18.374701999999999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11.35955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1605.2417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0.10610488999999999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3.2079133999999998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221.64857000000001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96.107309999999998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317</v>
      </c>
      <c r="B1" s="55" t="s">
        <v>335</v>
      </c>
      <c r="G1" s="56" t="s">
        <v>318</v>
      </c>
      <c r="H1" s="55" t="s">
        <v>336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319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320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295</v>
      </c>
      <c r="E5" s="60"/>
      <c r="F5" s="60" t="s">
        <v>321</v>
      </c>
      <c r="G5" s="60" t="s">
        <v>302</v>
      </c>
      <c r="H5" s="60" t="s">
        <v>45</v>
      </c>
      <c r="J5" s="60"/>
      <c r="K5" s="60" t="s">
        <v>309</v>
      </c>
      <c r="L5" s="60" t="s">
        <v>322</v>
      </c>
      <c r="N5" s="60"/>
      <c r="O5" s="60" t="s">
        <v>323</v>
      </c>
      <c r="P5" s="60" t="s">
        <v>303</v>
      </c>
      <c r="Q5" s="60" t="s">
        <v>285</v>
      </c>
      <c r="R5" s="60" t="s">
        <v>276</v>
      </c>
      <c r="S5" s="60" t="s">
        <v>295</v>
      </c>
      <c r="U5" s="60"/>
      <c r="V5" s="60" t="s">
        <v>323</v>
      </c>
      <c r="W5" s="60" t="s">
        <v>303</v>
      </c>
      <c r="X5" s="60" t="s">
        <v>285</v>
      </c>
      <c r="Y5" s="60" t="s">
        <v>276</v>
      </c>
      <c r="Z5" s="60" t="s">
        <v>295</v>
      </c>
    </row>
    <row r="6" spans="1:27" x14ac:dyDescent="0.3">
      <c r="A6" s="60" t="s">
        <v>284</v>
      </c>
      <c r="B6" s="60">
        <v>1800</v>
      </c>
      <c r="C6" s="60">
        <v>1818.5498</v>
      </c>
      <c r="E6" s="60" t="s">
        <v>310</v>
      </c>
      <c r="F6" s="60">
        <v>55</v>
      </c>
      <c r="G6" s="60">
        <v>15</v>
      </c>
      <c r="H6" s="60">
        <v>7</v>
      </c>
      <c r="J6" s="60" t="s">
        <v>310</v>
      </c>
      <c r="K6" s="60">
        <v>0.1</v>
      </c>
      <c r="L6" s="60">
        <v>4</v>
      </c>
      <c r="N6" s="60" t="s">
        <v>304</v>
      </c>
      <c r="O6" s="60">
        <v>40</v>
      </c>
      <c r="P6" s="60">
        <v>50</v>
      </c>
      <c r="Q6" s="60">
        <v>0</v>
      </c>
      <c r="R6" s="60">
        <v>0</v>
      </c>
      <c r="S6" s="60">
        <v>82.367819999999995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32.091704999999997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287</v>
      </c>
      <c r="F8" s="60">
        <v>64.894999999999996</v>
      </c>
      <c r="G8" s="60">
        <v>14.25</v>
      </c>
      <c r="H8" s="60">
        <v>20.855</v>
      </c>
      <c r="J8" s="60" t="s">
        <v>287</v>
      </c>
      <c r="K8" s="60">
        <v>7.9420000000000002</v>
      </c>
      <c r="L8" s="60">
        <v>12.257999999999999</v>
      </c>
    </row>
    <row r="13" spans="1:27" x14ac:dyDescent="0.3">
      <c r="A13" s="64" t="s">
        <v>324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323</v>
      </c>
      <c r="C15" s="60" t="s">
        <v>303</v>
      </c>
      <c r="D15" s="60" t="s">
        <v>285</v>
      </c>
      <c r="E15" s="60" t="s">
        <v>276</v>
      </c>
      <c r="F15" s="60" t="s">
        <v>295</v>
      </c>
      <c r="H15" s="60"/>
      <c r="I15" s="60" t="s">
        <v>323</v>
      </c>
      <c r="J15" s="60" t="s">
        <v>303</v>
      </c>
      <c r="K15" s="60" t="s">
        <v>285</v>
      </c>
      <c r="L15" s="60" t="s">
        <v>276</v>
      </c>
      <c r="M15" s="60" t="s">
        <v>295</v>
      </c>
      <c r="O15" s="60"/>
      <c r="P15" s="60" t="s">
        <v>323</v>
      </c>
      <c r="Q15" s="60" t="s">
        <v>303</v>
      </c>
      <c r="R15" s="60" t="s">
        <v>285</v>
      </c>
      <c r="S15" s="60" t="s">
        <v>276</v>
      </c>
      <c r="T15" s="60" t="s">
        <v>295</v>
      </c>
      <c r="V15" s="60"/>
      <c r="W15" s="60" t="s">
        <v>323</v>
      </c>
      <c r="X15" s="60" t="s">
        <v>303</v>
      </c>
      <c r="Y15" s="60" t="s">
        <v>285</v>
      </c>
      <c r="Z15" s="60" t="s">
        <v>276</v>
      </c>
      <c r="AA15" s="60" t="s">
        <v>295</v>
      </c>
    </row>
    <row r="16" spans="1:27" x14ac:dyDescent="0.3">
      <c r="A16" s="60" t="s">
        <v>325</v>
      </c>
      <c r="B16" s="60">
        <v>430</v>
      </c>
      <c r="C16" s="60">
        <v>600</v>
      </c>
      <c r="D16" s="60">
        <v>0</v>
      </c>
      <c r="E16" s="60">
        <v>3000</v>
      </c>
      <c r="F16" s="60">
        <v>520.32060000000001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27.199835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9.0209440000000001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398.9905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326</v>
      </c>
      <c r="B24" s="66"/>
      <c r="C24" s="66"/>
      <c r="D24" s="66"/>
      <c r="E24" s="66"/>
      <c r="F24" s="66"/>
      <c r="H24" s="66" t="s">
        <v>312</v>
      </c>
      <c r="I24" s="66"/>
      <c r="J24" s="66"/>
      <c r="K24" s="66"/>
      <c r="L24" s="66"/>
      <c r="M24" s="66"/>
      <c r="O24" s="66" t="s">
        <v>298</v>
      </c>
      <c r="P24" s="66"/>
      <c r="Q24" s="66"/>
      <c r="R24" s="66"/>
      <c r="S24" s="66"/>
      <c r="T24" s="66"/>
      <c r="V24" s="66" t="s">
        <v>313</v>
      </c>
      <c r="W24" s="66"/>
      <c r="X24" s="66"/>
      <c r="Y24" s="66"/>
      <c r="Z24" s="66"/>
      <c r="AA24" s="66"/>
      <c r="AC24" s="66" t="s">
        <v>327</v>
      </c>
      <c r="AD24" s="66"/>
      <c r="AE24" s="66"/>
      <c r="AF24" s="66"/>
      <c r="AG24" s="66"/>
      <c r="AH24" s="66"/>
      <c r="AJ24" s="66" t="s">
        <v>299</v>
      </c>
      <c r="AK24" s="66"/>
      <c r="AL24" s="66"/>
      <c r="AM24" s="66"/>
      <c r="AN24" s="66"/>
      <c r="AO24" s="66"/>
      <c r="AQ24" s="66" t="s">
        <v>314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323</v>
      </c>
      <c r="C25" s="60" t="s">
        <v>303</v>
      </c>
      <c r="D25" s="60" t="s">
        <v>285</v>
      </c>
      <c r="E25" s="60" t="s">
        <v>276</v>
      </c>
      <c r="F25" s="60" t="s">
        <v>295</v>
      </c>
      <c r="H25" s="60"/>
      <c r="I25" s="60" t="s">
        <v>323</v>
      </c>
      <c r="J25" s="60" t="s">
        <v>303</v>
      </c>
      <c r="K25" s="60" t="s">
        <v>285</v>
      </c>
      <c r="L25" s="60" t="s">
        <v>276</v>
      </c>
      <c r="M25" s="60" t="s">
        <v>295</v>
      </c>
      <c r="O25" s="60"/>
      <c r="P25" s="60" t="s">
        <v>323</v>
      </c>
      <c r="Q25" s="60" t="s">
        <v>303</v>
      </c>
      <c r="R25" s="60" t="s">
        <v>285</v>
      </c>
      <c r="S25" s="60" t="s">
        <v>276</v>
      </c>
      <c r="T25" s="60" t="s">
        <v>295</v>
      </c>
      <c r="V25" s="60"/>
      <c r="W25" s="60" t="s">
        <v>323</v>
      </c>
      <c r="X25" s="60" t="s">
        <v>303</v>
      </c>
      <c r="Y25" s="60" t="s">
        <v>285</v>
      </c>
      <c r="Z25" s="60" t="s">
        <v>276</v>
      </c>
      <c r="AA25" s="60" t="s">
        <v>295</v>
      </c>
      <c r="AC25" s="60"/>
      <c r="AD25" s="60" t="s">
        <v>323</v>
      </c>
      <c r="AE25" s="60" t="s">
        <v>303</v>
      </c>
      <c r="AF25" s="60" t="s">
        <v>285</v>
      </c>
      <c r="AG25" s="60" t="s">
        <v>276</v>
      </c>
      <c r="AH25" s="60" t="s">
        <v>295</v>
      </c>
      <c r="AJ25" s="60"/>
      <c r="AK25" s="60" t="s">
        <v>323</v>
      </c>
      <c r="AL25" s="60" t="s">
        <v>303</v>
      </c>
      <c r="AM25" s="60" t="s">
        <v>285</v>
      </c>
      <c r="AN25" s="60" t="s">
        <v>276</v>
      </c>
      <c r="AO25" s="60" t="s">
        <v>295</v>
      </c>
      <c r="AQ25" s="60"/>
      <c r="AR25" s="60" t="s">
        <v>323</v>
      </c>
      <c r="AS25" s="60" t="s">
        <v>303</v>
      </c>
      <c r="AT25" s="60" t="s">
        <v>285</v>
      </c>
      <c r="AU25" s="60" t="s">
        <v>276</v>
      </c>
      <c r="AV25" s="60" t="s">
        <v>295</v>
      </c>
      <c r="AX25" s="60"/>
      <c r="AY25" s="60" t="s">
        <v>323</v>
      </c>
      <c r="AZ25" s="60" t="s">
        <v>303</v>
      </c>
      <c r="BA25" s="60" t="s">
        <v>285</v>
      </c>
      <c r="BB25" s="60" t="s">
        <v>276</v>
      </c>
      <c r="BC25" s="60" t="s">
        <v>295</v>
      </c>
      <c r="BE25" s="60"/>
      <c r="BF25" s="60" t="s">
        <v>323</v>
      </c>
      <c r="BG25" s="60" t="s">
        <v>303</v>
      </c>
      <c r="BH25" s="60" t="s">
        <v>285</v>
      </c>
      <c r="BI25" s="60" t="s">
        <v>276</v>
      </c>
      <c r="BJ25" s="60" t="s">
        <v>295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275.82549999999998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1.7597319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1.6958312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17.758402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3.3070811999999998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705.779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17.375792000000001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4.3058825000000001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7.2014399999999998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328</v>
      </c>
      <c r="B34" s="66"/>
      <c r="C34" s="66"/>
      <c r="D34" s="66"/>
      <c r="E34" s="66"/>
      <c r="F34" s="66"/>
      <c r="H34" s="66" t="s">
        <v>329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306</v>
      </c>
      <c r="AD34" s="66"/>
      <c r="AE34" s="66"/>
      <c r="AF34" s="66"/>
      <c r="AG34" s="66"/>
      <c r="AH34" s="66"/>
      <c r="AJ34" s="66" t="s">
        <v>330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323</v>
      </c>
      <c r="C35" s="60" t="s">
        <v>303</v>
      </c>
      <c r="D35" s="60" t="s">
        <v>285</v>
      </c>
      <c r="E35" s="60" t="s">
        <v>276</v>
      </c>
      <c r="F35" s="60" t="s">
        <v>295</v>
      </c>
      <c r="H35" s="60"/>
      <c r="I35" s="60" t="s">
        <v>323</v>
      </c>
      <c r="J35" s="60" t="s">
        <v>303</v>
      </c>
      <c r="K35" s="60" t="s">
        <v>285</v>
      </c>
      <c r="L35" s="60" t="s">
        <v>276</v>
      </c>
      <c r="M35" s="60" t="s">
        <v>295</v>
      </c>
      <c r="O35" s="60"/>
      <c r="P35" s="60" t="s">
        <v>323</v>
      </c>
      <c r="Q35" s="60" t="s">
        <v>303</v>
      </c>
      <c r="R35" s="60" t="s">
        <v>285</v>
      </c>
      <c r="S35" s="60" t="s">
        <v>276</v>
      </c>
      <c r="T35" s="60" t="s">
        <v>295</v>
      </c>
      <c r="V35" s="60"/>
      <c r="W35" s="60" t="s">
        <v>323</v>
      </c>
      <c r="X35" s="60" t="s">
        <v>303</v>
      </c>
      <c r="Y35" s="60" t="s">
        <v>285</v>
      </c>
      <c r="Z35" s="60" t="s">
        <v>276</v>
      </c>
      <c r="AA35" s="60" t="s">
        <v>295</v>
      </c>
      <c r="AC35" s="60"/>
      <c r="AD35" s="60" t="s">
        <v>323</v>
      </c>
      <c r="AE35" s="60" t="s">
        <v>303</v>
      </c>
      <c r="AF35" s="60" t="s">
        <v>285</v>
      </c>
      <c r="AG35" s="60" t="s">
        <v>276</v>
      </c>
      <c r="AH35" s="60" t="s">
        <v>295</v>
      </c>
      <c r="AJ35" s="60"/>
      <c r="AK35" s="60" t="s">
        <v>323</v>
      </c>
      <c r="AL35" s="60" t="s">
        <v>303</v>
      </c>
      <c r="AM35" s="60" t="s">
        <v>285</v>
      </c>
      <c r="AN35" s="60" t="s">
        <v>276</v>
      </c>
      <c r="AO35" s="60" t="s">
        <v>295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667.98064999999997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1354.8059000000001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4435.8065999999999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4431.6187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132.24562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222.88808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331</v>
      </c>
      <c r="I44" s="66"/>
      <c r="J44" s="66"/>
      <c r="K44" s="66"/>
      <c r="L44" s="66"/>
      <c r="M44" s="66"/>
      <c r="O44" s="66" t="s">
        <v>332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307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323</v>
      </c>
      <c r="C45" s="60" t="s">
        <v>303</v>
      </c>
      <c r="D45" s="60" t="s">
        <v>285</v>
      </c>
      <c r="E45" s="60" t="s">
        <v>276</v>
      </c>
      <c r="F45" s="60" t="s">
        <v>295</v>
      </c>
      <c r="H45" s="60"/>
      <c r="I45" s="60" t="s">
        <v>323</v>
      </c>
      <c r="J45" s="60" t="s">
        <v>303</v>
      </c>
      <c r="K45" s="60" t="s">
        <v>285</v>
      </c>
      <c r="L45" s="60" t="s">
        <v>276</v>
      </c>
      <c r="M45" s="60" t="s">
        <v>295</v>
      </c>
      <c r="O45" s="60"/>
      <c r="P45" s="60" t="s">
        <v>323</v>
      </c>
      <c r="Q45" s="60" t="s">
        <v>303</v>
      </c>
      <c r="R45" s="60" t="s">
        <v>285</v>
      </c>
      <c r="S45" s="60" t="s">
        <v>276</v>
      </c>
      <c r="T45" s="60" t="s">
        <v>295</v>
      </c>
      <c r="V45" s="60"/>
      <c r="W45" s="60" t="s">
        <v>323</v>
      </c>
      <c r="X45" s="60" t="s">
        <v>303</v>
      </c>
      <c r="Y45" s="60" t="s">
        <v>285</v>
      </c>
      <c r="Z45" s="60" t="s">
        <v>276</v>
      </c>
      <c r="AA45" s="60" t="s">
        <v>295</v>
      </c>
      <c r="AC45" s="60"/>
      <c r="AD45" s="60" t="s">
        <v>323</v>
      </c>
      <c r="AE45" s="60" t="s">
        <v>303</v>
      </c>
      <c r="AF45" s="60" t="s">
        <v>285</v>
      </c>
      <c r="AG45" s="60" t="s">
        <v>276</v>
      </c>
      <c r="AH45" s="60" t="s">
        <v>295</v>
      </c>
      <c r="AJ45" s="60"/>
      <c r="AK45" s="60" t="s">
        <v>323</v>
      </c>
      <c r="AL45" s="60" t="s">
        <v>303</v>
      </c>
      <c r="AM45" s="60" t="s">
        <v>285</v>
      </c>
      <c r="AN45" s="60" t="s">
        <v>276</v>
      </c>
      <c r="AO45" s="60" t="s">
        <v>295</v>
      </c>
      <c r="AQ45" s="60"/>
      <c r="AR45" s="60" t="s">
        <v>323</v>
      </c>
      <c r="AS45" s="60" t="s">
        <v>303</v>
      </c>
      <c r="AT45" s="60" t="s">
        <v>285</v>
      </c>
      <c r="AU45" s="60" t="s">
        <v>276</v>
      </c>
      <c r="AV45" s="60" t="s">
        <v>295</v>
      </c>
      <c r="AX45" s="60"/>
      <c r="AY45" s="60" t="s">
        <v>323</v>
      </c>
      <c r="AZ45" s="60" t="s">
        <v>303</v>
      </c>
      <c r="BA45" s="60" t="s">
        <v>285</v>
      </c>
      <c r="BB45" s="60" t="s">
        <v>276</v>
      </c>
      <c r="BC45" s="60" t="s">
        <v>295</v>
      </c>
      <c r="BE45" s="60"/>
      <c r="BF45" s="60" t="s">
        <v>323</v>
      </c>
      <c r="BG45" s="60" t="s">
        <v>303</v>
      </c>
      <c r="BH45" s="60" t="s">
        <v>285</v>
      </c>
      <c r="BI45" s="60" t="s">
        <v>276</v>
      </c>
      <c r="BJ45" s="60" t="s">
        <v>295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18.374701999999999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11.35955</v>
      </c>
      <c r="O46" s="60" t="s">
        <v>333</v>
      </c>
      <c r="P46" s="60">
        <v>600</v>
      </c>
      <c r="Q46" s="60">
        <v>800</v>
      </c>
      <c r="R46" s="60">
        <v>0</v>
      </c>
      <c r="S46" s="60">
        <v>10000</v>
      </c>
      <c r="T46" s="60">
        <v>1605.2417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0.10610488999999999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3.2079133999999998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221.64857000000001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96.107309999999998</v>
      </c>
      <c r="AX46" s="60" t="s">
        <v>300</v>
      </c>
      <c r="AY46" s="60"/>
      <c r="AZ46" s="60"/>
      <c r="BA46" s="60"/>
      <c r="BB46" s="60"/>
      <c r="BC46" s="60"/>
      <c r="BE46" s="60" t="s">
        <v>301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334</v>
      </c>
      <c r="D2" s="55">
        <v>63</v>
      </c>
      <c r="E2" s="55">
        <v>1818.5498</v>
      </c>
      <c r="F2" s="55">
        <v>256.29950000000002</v>
      </c>
      <c r="G2" s="55">
        <v>56.280223999999997</v>
      </c>
      <c r="H2" s="55">
        <v>32.971226000000001</v>
      </c>
      <c r="I2" s="55">
        <v>23.308996</v>
      </c>
      <c r="J2" s="55">
        <v>82.367819999999995</v>
      </c>
      <c r="K2" s="55">
        <v>27.855148</v>
      </c>
      <c r="L2" s="55">
        <v>54.512675999999999</v>
      </c>
      <c r="M2" s="55">
        <v>32.091704999999997</v>
      </c>
      <c r="N2" s="55">
        <v>5.1490865000000001</v>
      </c>
      <c r="O2" s="55">
        <v>19.570498000000001</v>
      </c>
      <c r="P2" s="55">
        <v>1659.6432</v>
      </c>
      <c r="Q2" s="55">
        <v>25.464497000000001</v>
      </c>
      <c r="R2" s="55">
        <v>520.32060000000001</v>
      </c>
      <c r="S2" s="55">
        <v>182.54141000000001</v>
      </c>
      <c r="T2" s="55">
        <v>4053.3530000000001</v>
      </c>
      <c r="U2" s="55">
        <v>9.0209440000000001</v>
      </c>
      <c r="V2" s="55">
        <v>27.199835</v>
      </c>
      <c r="W2" s="55">
        <v>398.9905</v>
      </c>
      <c r="X2" s="55">
        <v>275.82549999999998</v>
      </c>
      <c r="Y2" s="55">
        <v>1.7597319</v>
      </c>
      <c r="Z2" s="55">
        <v>1.6958312</v>
      </c>
      <c r="AA2" s="55">
        <v>17.758402</v>
      </c>
      <c r="AB2" s="55">
        <v>3.3070811999999998</v>
      </c>
      <c r="AC2" s="55">
        <v>705.779</v>
      </c>
      <c r="AD2" s="55">
        <v>17.375792000000001</v>
      </c>
      <c r="AE2" s="55">
        <v>4.3058825000000001</v>
      </c>
      <c r="AF2" s="55">
        <v>7.2014399999999998</v>
      </c>
      <c r="AG2" s="55">
        <v>667.98064999999997</v>
      </c>
      <c r="AH2" s="55">
        <v>288.49963000000002</v>
      </c>
      <c r="AI2" s="55">
        <v>379.48102</v>
      </c>
      <c r="AJ2" s="55">
        <v>1354.8059000000001</v>
      </c>
      <c r="AK2" s="55">
        <v>4435.8065999999999</v>
      </c>
      <c r="AL2" s="55">
        <v>132.24562</v>
      </c>
      <c r="AM2" s="55">
        <v>4431.6187</v>
      </c>
      <c r="AN2" s="55">
        <v>222.88808</v>
      </c>
      <c r="AO2" s="55">
        <v>18.374701999999999</v>
      </c>
      <c r="AP2" s="55">
        <v>12.153074999999999</v>
      </c>
      <c r="AQ2" s="55">
        <v>6.2216279999999999</v>
      </c>
      <c r="AR2" s="55">
        <v>11.35955</v>
      </c>
      <c r="AS2" s="55">
        <v>1605.2417</v>
      </c>
      <c r="AT2" s="55">
        <v>0.10610488999999999</v>
      </c>
      <c r="AU2" s="55">
        <v>3.2079133999999998</v>
      </c>
      <c r="AV2" s="55">
        <v>221.64857000000001</v>
      </c>
      <c r="AW2" s="55">
        <v>96.107309999999998</v>
      </c>
      <c r="AX2" s="55">
        <v>0.16024424000000001</v>
      </c>
      <c r="AY2" s="55">
        <v>1.3326922999999999</v>
      </c>
      <c r="AZ2" s="55">
        <v>427.35178000000002</v>
      </c>
      <c r="BA2" s="55">
        <v>71.065200000000004</v>
      </c>
      <c r="BB2" s="55">
        <v>19.782081999999999</v>
      </c>
      <c r="BC2" s="55">
        <v>27.489923000000001</v>
      </c>
      <c r="BD2" s="55">
        <v>23.745363000000001</v>
      </c>
      <c r="BE2" s="55">
        <v>1.9743549</v>
      </c>
      <c r="BF2" s="55">
        <v>5.0438166000000004</v>
      </c>
      <c r="BG2" s="55">
        <v>1.3877448000000001E-2</v>
      </c>
      <c r="BH2" s="55">
        <v>2.1386497000000001E-2</v>
      </c>
      <c r="BI2" s="55">
        <v>1.5460419499999999E-2</v>
      </c>
      <c r="BJ2" s="55">
        <v>5.7812136E-2</v>
      </c>
      <c r="BK2" s="55">
        <v>1.067496E-3</v>
      </c>
      <c r="BL2" s="55">
        <v>0.13513017999999999</v>
      </c>
      <c r="BM2" s="55">
        <v>3.3801785</v>
      </c>
      <c r="BN2" s="55">
        <v>0.47414430000000002</v>
      </c>
      <c r="BO2" s="55">
        <v>40.981934000000003</v>
      </c>
      <c r="BP2" s="55">
        <v>8.6138259999999995</v>
      </c>
      <c r="BQ2" s="55">
        <v>13.307945</v>
      </c>
      <c r="BR2" s="55">
        <v>51.063774000000002</v>
      </c>
      <c r="BS2" s="55">
        <v>23.074058999999998</v>
      </c>
      <c r="BT2" s="55">
        <v>4.3219000000000003</v>
      </c>
      <c r="BU2" s="55">
        <v>0.51218470000000005</v>
      </c>
      <c r="BV2" s="55">
        <v>0.11997729</v>
      </c>
      <c r="BW2" s="55">
        <v>0.44632260000000001</v>
      </c>
      <c r="BX2" s="55">
        <v>2.0585399</v>
      </c>
      <c r="BY2" s="55">
        <v>0.16265795999999999</v>
      </c>
      <c r="BZ2" s="55">
        <v>6.5766607000000005E-4</v>
      </c>
      <c r="CA2" s="55">
        <v>1.1611018</v>
      </c>
      <c r="CB2" s="55">
        <v>6.4506759999999996E-2</v>
      </c>
      <c r="CC2" s="55">
        <v>0.37089415999999997</v>
      </c>
      <c r="CD2" s="55">
        <v>5.0661370000000003</v>
      </c>
      <c r="CE2" s="55">
        <v>9.3818890000000002E-2</v>
      </c>
      <c r="CF2" s="55">
        <v>1.3040205</v>
      </c>
      <c r="CG2" s="55">
        <v>4.9500000000000003E-7</v>
      </c>
      <c r="CH2" s="55">
        <v>0.11737007000000001</v>
      </c>
      <c r="CI2" s="55">
        <v>7.7246405000000002E-8</v>
      </c>
      <c r="CJ2" s="55">
        <v>11.423005</v>
      </c>
      <c r="CK2" s="55">
        <v>1.0750884E-2</v>
      </c>
      <c r="CL2" s="55">
        <v>4.0857559999999999</v>
      </c>
      <c r="CM2" s="55">
        <v>3.2739980000000002</v>
      </c>
      <c r="CN2" s="55">
        <v>2574.0626999999999</v>
      </c>
      <c r="CO2" s="55">
        <v>4527.9844000000003</v>
      </c>
      <c r="CP2" s="55">
        <v>3993.0963999999999</v>
      </c>
      <c r="CQ2" s="55">
        <v>1309.7247</v>
      </c>
      <c r="CR2" s="55">
        <v>555.46730000000002</v>
      </c>
      <c r="CS2" s="55">
        <v>324.02010000000001</v>
      </c>
      <c r="CT2" s="55">
        <v>2457.8787000000002</v>
      </c>
      <c r="CU2" s="55">
        <v>1893.9067</v>
      </c>
      <c r="CV2" s="55">
        <v>833.00189999999998</v>
      </c>
      <c r="CW2" s="55">
        <v>2267.8606</v>
      </c>
      <c r="CX2" s="55">
        <v>624.05330000000004</v>
      </c>
      <c r="CY2" s="55">
        <v>2925.9245999999998</v>
      </c>
      <c r="CZ2" s="55">
        <v>1753.5784000000001</v>
      </c>
      <c r="DA2" s="55">
        <v>3883.2860999999998</v>
      </c>
      <c r="DB2" s="55">
        <v>3314.6986999999999</v>
      </c>
      <c r="DC2" s="55">
        <v>5637.0829999999996</v>
      </c>
      <c r="DD2" s="55">
        <v>9027.6290000000008</v>
      </c>
      <c r="DE2" s="55">
        <v>2481.8584000000001</v>
      </c>
      <c r="DF2" s="55">
        <v>2729.4252999999999</v>
      </c>
      <c r="DG2" s="55">
        <v>2244.6786999999999</v>
      </c>
      <c r="DH2" s="55">
        <v>292.88006999999999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71.065200000000004</v>
      </c>
      <c r="B6">
        <f>BB2</f>
        <v>19.782081999999999</v>
      </c>
      <c r="C6">
        <f>BC2</f>
        <v>27.489923000000001</v>
      </c>
      <c r="D6">
        <f>BD2</f>
        <v>23.745363000000001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35" sqref="M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21049</v>
      </c>
      <c r="C2" s="51">
        <f ca="1">YEAR(TODAY())-YEAR(B2)+IF(TODAY()&gt;=DATE(YEAR(TODAY()),MONTH(B2),DAY(B2)),0,-1)</f>
        <v>64</v>
      </c>
      <c r="E2" s="47">
        <v>155.4</v>
      </c>
      <c r="F2" s="48" t="s">
        <v>275</v>
      </c>
      <c r="G2" s="47">
        <v>48.5</v>
      </c>
      <c r="H2" s="46" t="s">
        <v>40</v>
      </c>
      <c r="I2" s="67">
        <f>ROUND(G3/E3^2,1)</f>
        <v>20.100000000000001</v>
      </c>
    </row>
    <row r="3" spans="1:9" x14ac:dyDescent="0.3">
      <c r="E3" s="46">
        <f>E2/100</f>
        <v>1.554</v>
      </c>
      <c r="F3" s="46" t="s">
        <v>39</v>
      </c>
      <c r="G3" s="46">
        <f>G2</f>
        <v>48.5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조귀현, ID : H1900742)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10:49:54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155.4</v>
      </c>
      <c r="L12" s="124"/>
      <c r="M12" s="117">
        <f>'개인정보 및 신체계측 입력'!G2</f>
        <v>48.5</v>
      </c>
      <c r="N12" s="118"/>
      <c r="O12" s="113" t="s">
        <v>270</v>
      </c>
      <c r="P12" s="107"/>
      <c r="Q12" s="110">
        <f>'개인정보 및 신체계측 입력'!I2</f>
        <v>20.100000000000001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조귀현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64.894999999999996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14.25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20.855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12.3</v>
      </c>
      <c r="L72" s="34" t="s">
        <v>52</v>
      </c>
      <c r="M72" s="34">
        <f>ROUND('DRIs DATA'!K8,1)</f>
        <v>7.9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69.38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226.67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275.83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220.47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83.5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295.72000000000003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183.75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2021-08-20T02:04:27Z</dcterms:modified>
</cp:coreProperties>
</file>