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<sst xmlns="http://schemas.openxmlformats.org/spreadsheetml/2006/main" count="692" uniqueCount="339">
  <si>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</si>
  <si>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</si>
  <si>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</si>
  <si>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</si>
  <si>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</si>
  <si>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</si>
  <si>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</si>
  <si>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</si>
  <si>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</si>
  <si>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</si>
  <si>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</si>
  <si>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</si>
  <si>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</si>
  <si>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</si>
  <si>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</si>
  <si>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</si>
  <si>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</si>
  <si>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</si>
  <si>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</si>
  <si>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</si>
  <si>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</si>
  <si>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</si>
  <si>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</si>
  <si>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</si>
  <si>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</si>
  <si>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</si>
  <si>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</si>
  <si>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</si>
  <si>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</si>
  <si>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</si>
  <si>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</si>
  <si>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</si>
  <si>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</si>
  <si>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</si>
  <si>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</si>
  <si>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</si>
  <si>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</si>
  <si>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</si>
  <si>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</si>
  <si>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</si>
  <si>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</si>
  <si>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</si>
  <si>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</si>
  <si>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</si>
  <si>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</si>
  <si>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</si>
  <si>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</si>
  <si>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</si>
  <si>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</si>
  <si>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</si>
  <si>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</si>
  <si>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</si>
  <si>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</si>
  <si>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</si>
  <si>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</si>
  <si>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</si>
  <si>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</si>
  <si>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</si>
  <si>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</si>
  <si>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</si>
  <si>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</si>
  <si>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</si>
  <si>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</si>
  <si>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</si>
  <si>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</si>
  <si>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</si>
  <si>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</si>
  <si>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</si>
  <si>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</si>
  <si>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</si>
  <si>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</si>
  <si>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</si>
  <si>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</si>
  <si>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</si>
  <si>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</si>
  <si>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</si>
  <si>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</si>
  <si>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</si>
  <si>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</si>
  <si>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</si>
  <si>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</si>
  <si>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</si>
  <si>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</si>
  <si>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</si>
  <si>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</si>
  <si>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</si>
  <si>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</si>
  <si>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</si>
  <si>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</si>
  <si>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</si>
  <si>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</si>
  <si>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</si>
  <si>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</si>
  <si>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</si>
  <si>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</si>
  <si>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</si>
  <si>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</si>
  <si>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</si>
  <si>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</si>
  <si>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</si>
  <si>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</si>
  <si>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</si>
  <si>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</si>
  <si>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</si>
  <si>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</si>
  <si>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</si>
  <si>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</si>
  <si>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</si>
  <si>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</si>
  <si>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</si>
  <si>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</si>
  <si>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</si>
  <si>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</si>
  <si>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</si>
  <si>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</si>
  <si>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</si>
  <si>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</si>
  <si>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</si>
  <si>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</si>
  <si>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</si>
  <si>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</si>
  <si>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</si>
  <si>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</si>
  <si>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</si>
  <si>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</si>
  <si>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</si>
  <si>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</si>
  <si>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</si>
  <si>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</si>
  <si>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</si>
  <si>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</si>
  <si>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</si>
  <si>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</si>
  <si>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</si>
  <si>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</si>
  <si>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</si>
  <si>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</si>
  <si>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</si>
  <si>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</si>
  <si>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</si>
  <si>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</si>
  <si>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</si>
  <si>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</si>
  <si>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</si>
  <si>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</si>
  <si>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</si>
  <si>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</si>
  <si>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</si>
  <si>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</si>
  <si>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</si>
  <si>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</si>
  <si>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</si>
  <si>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</si>
  <si>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</si>
  <si>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</si>
  <si>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</si>
  <si>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</si>
  <si>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</si>
  <si>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</si>
  <si>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</si>
  <si>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</si>
  <si>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</si>
  <si>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</si>
  <si>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</si>
  <si>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</si>
  <si>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</si>
  <si>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</si>
  <si>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</si>
  <si>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</si>
  <si>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</si>
  <si>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</si>
  <si>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</si>
  <si>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</si>
  <si>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</si>
  <si>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</si>
  <si>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</si>
  <si>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</si>
  <si>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</si>
  <si>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</si>
  <si>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</si>
  <si>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</si>
  <si>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</si>
  <si>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</si>
  <si>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</si>
  <si>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</si>
  <si>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</si>
  <si>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</si>
  <si>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</si>
  <si>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</si>
  <si>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</si>
  <si>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</si>
  <si>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</si>
  <si>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</si>
  <si>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</si>
  <si>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</si>
  <si>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</si>
  <si>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</si>
  <si>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</si>
  <si>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</si>
  <si>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</si>
  <si>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</si>
  <si>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</si>
  <si>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</si>
  <si>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</si>
  <si>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</si>
  <si>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</si>
  <si>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</si>
  <si>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</si>
  <si>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</si>
  <si>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</si>
  <si>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</si>
  <si>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</si>
  <si>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</si>
  <si>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</si>
  <si>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</si>
  <si>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</si>
  <si>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</si>
  <si>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</si>
  <si>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</si>
  <si>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</si>
  <si>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</si>
  <si>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</si>
  <si>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</si>
  <si>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</si>
  <si>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</si>
  <si>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</si>
  <si>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</si>
  <si>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</si>
  <si>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</si>
  <si>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</si>
  <si>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</si>
  <si>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</si>
  <si>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</si>
  <si>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</si>
  <si>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</si>
  <si>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</si>
  <si>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</si>
  <si>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</si>
  <si>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</si>
  <si>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</si>
  <si>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</si>
  <si>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</si>
  <si>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</si>
  <si>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</si>
  <si>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</si>
  <si>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</si>
  <si>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</si>
  <si>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</si>
  <si>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</si>
  <si>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</si>
  <si>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</si>
  <si>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</si>
  <si>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</si>
  <si>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</si>
  <si>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</si>
  <si>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</si>
  <si>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</si>
  <si>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</si>
  <si>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</si>
  <si>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</si>
  <si>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</si>
  <si>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</si>
  <si>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</si>
  <si>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</si>
  <si>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</si>
  <si>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</si>
  <si>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</si>
  <si>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</si>
  <si>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</si>
  <si>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</si>
  <si>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</si>
  <si>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</si>
  <si>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</si>
  <si>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</si>
  <si>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</si>
  <si>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</si>
  <si>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</si>
  <si>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</si>
  <si>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</si>
  <si>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</si>
  <si>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</si>
  <si>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</si>
  <si>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</si>
  <si>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</si>
  <si>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</si>
  <si>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</si>
  <si>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</si>
  <si>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</si>
  <si>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</si>
  <si>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</si>
  <si>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</si>
  <si>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</si>
  <si>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</si>
  <si>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</si>
  <si>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</si>
  <si>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</si>
  <si>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</si>
  <si>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</si>
  <si>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</si>
  <si>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</si>
  <si>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</si>
  <si>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</si>
  <si>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</si>
  <si>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</si>
  <si>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</si>
  <si>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</si>
  <si>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</si>
  <si>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</si>
  <si>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</si>
  <si>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</si>
  <si>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</si>
  <si>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</si>
  <si>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</si>
  <si>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</si>
  <si>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</si>
  <si>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</si>
  <si>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</si>
  <si>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</si>
  <si>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</si>
  <si>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</si>
  <si>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</si>
  <si>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</si>
  <si>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</si>
  <si>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</si>
  <si>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</si>
  <si>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</si>
  <si>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</si>
  <si>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</si>
  <si>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</si>
  <si>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</si>
  <si>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</si>
  <si>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</si>
  <si>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</si>
  <si>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</si>
  <si>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F</t>
  </si>
  <si>
    <t>(설문지 : FFQ 95문항 설문지, 사용자 : 권명철, ID : H1900743)</t>
  </si>
  <si>
    <t>2021년 08월 20일 10:51:00</t>
  </si>
  <si>
    <t>H1900743</t>
  </si>
  <si>
    <t>권명철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</si>
</sst>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206.66441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8.0497340000000008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10.420484999999999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3072.953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9402.1569999999992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415.97082999999998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403.57285000000002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29.873225999999999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2640.3179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0.12581305000000001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6.2109180000000004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74.727905000000007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644.21343999999999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212.66676000000001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10.170999999999999</c:v>
                </c:pt>
                <c:pt idx="1">
                  <c:v>18.138999999999999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38.765106000000003</c:v>
                </c:pt>
                <c:pt idx="1">
                  <c:v>46.847168000000003</c:v>
                </c:pt>
                <c:pt idx="2">
                  <c:v>50.192709999999998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1777.5757000000001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55.152003999999998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55.825000000000003</c:v>
                </c:pt>
                <c:pt idx="1">
                  <c:v>17.748999999999999</c:v>
                </c:pt>
                <c:pt idx="2">
                  <c:v>26.425999999999998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3771.6313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444.7242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1603.2094999999999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18.581150000000001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16645.197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49.025379999999998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5.6377934999999999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858.76244999999994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4.4392795999999999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44.532220000000002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5.6377934999999999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1612.1216999999999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33.972797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권명철, ID : H1900743)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10:51:00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3771.6313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206.66441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74.727905000000007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55.825000000000003</v>
      </c>
      <c r="G8" s="59">
        <f>'DRIs DATA 입력'!G8</f>
        <v>17.748999999999999</v>
      </c>
      <c r="H8" s="59">
        <f>'DRIs DATA 입력'!H8</f>
        <v>26.425999999999998</v>
      </c>
      <c r="I8" s="55"/>
      <c r="J8" s="59" t="s">
        <v>215</v>
      </c>
      <c r="K8" s="59">
        <f>'DRIs DATA 입력'!K8</f>
        <v>10.170999999999999</v>
      </c>
      <c r="L8" s="59">
        <f>'DRIs DATA 입력'!L8</f>
        <v>18.138999999999999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1777.5757000000001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55.152003999999998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18.581150000000001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858.76244999999994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444.7242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4.8404574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4.4392795999999999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44.532220000000002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5.6377934999999999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1612.1216999999999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33.972797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8.0497340000000008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10.420484999999999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1603.2094999999999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3072.953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16645.197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9402.1569999999992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415.97082999999998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403.57285000000002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49.025379999999998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29.873225999999999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2640.3179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0.12581305000000001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6.2109180000000004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644.21343999999999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212.66676000000001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317</v>
      </c>
      <c r="B1" s="55" t="s">
        <v>335</v>
      </c>
      <c r="G1" s="56" t="s">
        <v>318</v>
      </c>
      <c r="H1" s="55" t="s">
        <v>336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319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320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295</v>
      </c>
      <c r="E5" s="60"/>
      <c r="F5" s="60" t="s">
        <v>321</v>
      </c>
      <c r="G5" s="60" t="s">
        <v>302</v>
      </c>
      <c r="H5" s="60" t="s">
        <v>45</v>
      </c>
      <c r="J5" s="60"/>
      <c r="K5" s="60" t="s">
        <v>309</v>
      </c>
      <c r="L5" s="60" t="s">
        <v>322</v>
      </c>
      <c r="N5" s="60"/>
      <c r="O5" s="60" t="s">
        <v>323</v>
      </c>
      <c r="P5" s="60" t="s">
        <v>303</v>
      </c>
      <c r="Q5" s="60" t="s">
        <v>285</v>
      </c>
      <c r="R5" s="60" t="s">
        <v>276</v>
      </c>
      <c r="S5" s="60" t="s">
        <v>295</v>
      </c>
      <c r="U5" s="60"/>
      <c r="V5" s="60" t="s">
        <v>323</v>
      </c>
      <c r="W5" s="60" t="s">
        <v>303</v>
      </c>
      <c r="X5" s="60" t="s">
        <v>285</v>
      </c>
      <c r="Y5" s="60" t="s">
        <v>276</v>
      </c>
      <c r="Z5" s="60" t="s">
        <v>295</v>
      </c>
    </row>
    <row r="6" spans="1:27" x14ac:dyDescent="0.3">
      <c r="A6" s="60" t="s">
        <v>284</v>
      </c>
      <c r="B6" s="60">
        <v>1600</v>
      </c>
      <c r="C6" s="60">
        <v>3771.6313</v>
      </c>
      <c r="E6" s="60" t="s">
        <v>310</v>
      </c>
      <c r="F6" s="60">
        <v>55</v>
      </c>
      <c r="G6" s="60">
        <v>15</v>
      </c>
      <c r="H6" s="60">
        <v>7</v>
      </c>
      <c r="J6" s="60" t="s">
        <v>310</v>
      </c>
      <c r="K6" s="60">
        <v>0.1</v>
      </c>
      <c r="L6" s="60">
        <v>4</v>
      </c>
      <c r="N6" s="60" t="s">
        <v>304</v>
      </c>
      <c r="O6" s="60">
        <v>40</v>
      </c>
      <c r="P6" s="60">
        <v>45</v>
      </c>
      <c r="Q6" s="60">
        <v>0</v>
      </c>
      <c r="R6" s="60">
        <v>0</v>
      </c>
      <c r="S6" s="60">
        <v>206.66441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74.727905000000007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287</v>
      </c>
      <c r="F8" s="60">
        <v>55.825000000000003</v>
      </c>
      <c r="G8" s="60">
        <v>17.748999999999999</v>
      </c>
      <c r="H8" s="60">
        <v>26.425999999999998</v>
      </c>
      <c r="J8" s="60" t="s">
        <v>287</v>
      </c>
      <c r="K8" s="60">
        <v>10.170999999999999</v>
      </c>
      <c r="L8" s="60">
        <v>18.138999999999999</v>
      </c>
    </row>
    <row r="13" spans="1:27" x14ac:dyDescent="0.3">
      <c r="A13" s="64" t="s">
        <v>324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323</v>
      </c>
      <c r="C15" s="60" t="s">
        <v>303</v>
      </c>
      <c r="D15" s="60" t="s">
        <v>285</v>
      </c>
      <c r="E15" s="60" t="s">
        <v>276</v>
      </c>
      <c r="F15" s="60" t="s">
        <v>295</v>
      </c>
      <c r="H15" s="60"/>
      <c r="I15" s="60" t="s">
        <v>323</v>
      </c>
      <c r="J15" s="60" t="s">
        <v>303</v>
      </c>
      <c r="K15" s="60" t="s">
        <v>285</v>
      </c>
      <c r="L15" s="60" t="s">
        <v>276</v>
      </c>
      <c r="M15" s="60" t="s">
        <v>295</v>
      </c>
      <c r="O15" s="60"/>
      <c r="P15" s="60" t="s">
        <v>323</v>
      </c>
      <c r="Q15" s="60" t="s">
        <v>303</v>
      </c>
      <c r="R15" s="60" t="s">
        <v>285</v>
      </c>
      <c r="S15" s="60" t="s">
        <v>276</v>
      </c>
      <c r="T15" s="60" t="s">
        <v>295</v>
      </c>
      <c r="V15" s="60"/>
      <c r="W15" s="60" t="s">
        <v>323</v>
      </c>
      <c r="X15" s="60" t="s">
        <v>303</v>
      </c>
      <c r="Y15" s="60" t="s">
        <v>285</v>
      </c>
      <c r="Z15" s="60" t="s">
        <v>276</v>
      </c>
      <c r="AA15" s="60" t="s">
        <v>295</v>
      </c>
    </row>
    <row r="16" spans="1:27" x14ac:dyDescent="0.3">
      <c r="A16" s="60" t="s">
        <v>325</v>
      </c>
      <c r="B16" s="60">
        <v>410</v>
      </c>
      <c r="C16" s="60">
        <v>550</v>
      </c>
      <c r="D16" s="60">
        <v>0</v>
      </c>
      <c r="E16" s="60">
        <v>3000</v>
      </c>
      <c r="F16" s="60">
        <v>1777.5757000000001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55.152003999999998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18.581150000000001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858.76244999999994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326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298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327</v>
      </c>
      <c r="AD24" s="66"/>
      <c r="AE24" s="66"/>
      <c r="AF24" s="66"/>
      <c r="AG24" s="66"/>
      <c r="AH24" s="66"/>
      <c r="AJ24" s="66" t="s">
        <v>299</v>
      </c>
      <c r="AK24" s="66"/>
      <c r="AL24" s="66"/>
      <c r="AM24" s="66"/>
      <c r="AN24" s="66"/>
      <c r="AO24" s="66"/>
      <c r="AQ24" s="66" t="s">
        <v>314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323</v>
      </c>
      <c r="C25" s="60" t="s">
        <v>303</v>
      </c>
      <c r="D25" s="60" t="s">
        <v>285</v>
      </c>
      <c r="E25" s="60" t="s">
        <v>276</v>
      </c>
      <c r="F25" s="60" t="s">
        <v>295</v>
      </c>
      <c r="H25" s="60"/>
      <c r="I25" s="60" t="s">
        <v>323</v>
      </c>
      <c r="J25" s="60" t="s">
        <v>303</v>
      </c>
      <c r="K25" s="60" t="s">
        <v>285</v>
      </c>
      <c r="L25" s="60" t="s">
        <v>276</v>
      </c>
      <c r="M25" s="60" t="s">
        <v>295</v>
      </c>
      <c r="O25" s="60"/>
      <c r="P25" s="60" t="s">
        <v>323</v>
      </c>
      <c r="Q25" s="60" t="s">
        <v>303</v>
      </c>
      <c r="R25" s="60" t="s">
        <v>285</v>
      </c>
      <c r="S25" s="60" t="s">
        <v>276</v>
      </c>
      <c r="T25" s="60" t="s">
        <v>295</v>
      </c>
      <c r="V25" s="60"/>
      <c r="W25" s="60" t="s">
        <v>323</v>
      </c>
      <c r="X25" s="60" t="s">
        <v>303</v>
      </c>
      <c r="Y25" s="60" t="s">
        <v>285</v>
      </c>
      <c r="Z25" s="60" t="s">
        <v>276</v>
      </c>
      <c r="AA25" s="60" t="s">
        <v>295</v>
      </c>
      <c r="AC25" s="60"/>
      <c r="AD25" s="60" t="s">
        <v>323</v>
      </c>
      <c r="AE25" s="60" t="s">
        <v>303</v>
      </c>
      <c r="AF25" s="60" t="s">
        <v>285</v>
      </c>
      <c r="AG25" s="60" t="s">
        <v>276</v>
      </c>
      <c r="AH25" s="60" t="s">
        <v>295</v>
      </c>
      <c r="AJ25" s="60"/>
      <c r="AK25" s="60" t="s">
        <v>323</v>
      </c>
      <c r="AL25" s="60" t="s">
        <v>303</v>
      </c>
      <c r="AM25" s="60" t="s">
        <v>285</v>
      </c>
      <c r="AN25" s="60" t="s">
        <v>276</v>
      </c>
      <c r="AO25" s="60" t="s">
        <v>295</v>
      </c>
      <c r="AQ25" s="60"/>
      <c r="AR25" s="60" t="s">
        <v>323</v>
      </c>
      <c r="AS25" s="60" t="s">
        <v>303</v>
      </c>
      <c r="AT25" s="60" t="s">
        <v>285</v>
      </c>
      <c r="AU25" s="60" t="s">
        <v>276</v>
      </c>
      <c r="AV25" s="60" t="s">
        <v>295</v>
      </c>
      <c r="AX25" s="60"/>
      <c r="AY25" s="60" t="s">
        <v>323</v>
      </c>
      <c r="AZ25" s="60" t="s">
        <v>303</v>
      </c>
      <c r="BA25" s="60" t="s">
        <v>285</v>
      </c>
      <c r="BB25" s="60" t="s">
        <v>276</v>
      </c>
      <c r="BC25" s="60" t="s">
        <v>295</v>
      </c>
      <c r="BE25" s="60"/>
      <c r="BF25" s="60" t="s">
        <v>323</v>
      </c>
      <c r="BG25" s="60" t="s">
        <v>303</v>
      </c>
      <c r="BH25" s="60" t="s">
        <v>285</v>
      </c>
      <c r="BI25" s="60" t="s">
        <v>276</v>
      </c>
      <c r="BJ25" s="60" t="s">
        <v>295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444.7242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4.8404574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4.4392795999999999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44.532220000000002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5.6377934999999999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1612.1216999999999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33.972797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8.0497340000000008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10.420484999999999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329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306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323</v>
      </c>
      <c r="C35" s="60" t="s">
        <v>303</v>
      </c>
      <c r="D35" s="60" t="s">
        <v>285</v>
      </c>
      <c r="E35" s="60" t="s">
        <v>276</v>
      </c>
      <c r="F35" s="60" t="s">
        <v>295</v>
      </c>
      <c r="H35" s="60"/>
      <c r="I35" s="60" t="s">
        <v>323</v>
      </c>
      <c r="J35" s="60" t="s">
        <v>303</v>
      </c>
      <c r="K35" s="60" t="s">
        <v>285</v>
      </c>
      <c r="L35" s="60" t="s">
        <v>276</v>
      </c>
      <c r="M35" s="60" t="s">
        <v>295</v>
      </c>
      <c r="O35" s="60"/>
      <c r="P35" s="60" t="s">
        <v>323</v>
      </c>
      <c r="Q35" s="60" t="s">
        <v>303</v>
      </c>
      <c r="R35" s="60" t="s">
        <v>285</v>
      </c>
      <c r="S35" s="60" t="s">
        <v>276</v>
      </c>
      <c r="T35" s="60" t="s">
        <v>295</v>
      </c>
      <c r="V35" s="60"/>
      <c r="W35" s="60" t="s">
        <v>323</v>
      </c>
      <c r="X35" s="60" t="s">
        <v>303</v>
      </c>
      <c r="Y35" s="60" t="s">
        <v>285</v>
      </c>
      <c r="Z35" s="60" t="s">
        <v>276</v>
      </c>
      <c r="AA35" s="60" t="s">
        <v>295</v>
      </c>
      <c r="AC35" s="60"/>
      <c r="AD35" s="60" t="s">
        <v>323</v>
      </c>
      <c r="AE35" s="60" t="s">
        <v>303</v>
      </c>
      <c r="AF35" s="60" t="s">
        <v>285</v>
      </c>
      <c r="AG35" s="60" t="s">
        <v>276</v>
      </c>
      <c r="AH35" s="60" t="s">
        <v>295</v>
      </c>
      <c r="AJ35" s="60"/>
      <c r="AK35" s="60" t="s">
        <v>323</v>
      </c>
      <c r="AL35" s="60" t="s">
        <v>303</v>
      </c>
      <c r="AM35" s="60" t="s">
        <v>285</v>
      </c>
      <c r="AN35" s="60" t="s">
        <v>276</v>
      </c>
      <c r="AO35" s="60" t="s">
        <v>295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1603.2094999999999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3072.953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16645.197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9402.1569999999992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415.97082999999998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403.57285000000002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331</v>
      </c>
      <c r="I44" s="66"/>
      <c r="J44" s="66"/>
      <c r="K44" s="66"/>
      <c r="L44" s="66"/>
      <c r="M44" s="66"/>
      <c r="O44" s="66" t="s">
        <v>332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307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323</v>
      </c>
      <c r="C45" s="60" t="s">
        <v>303</v>
      </c>
      <c r="D45" s="60" t="s">
        <v>285</v>
      </c>
      <c r="E45" s="60" t="s">
        <v>276</v>
      </c>
      <c r="F45" s="60" t="s">
        <v>295</v>
      </c>
      <c r="H45" s="60"/>
      <c r="I45" s="60" t="s">
        <v>323</v>
      </c>
      <c r="J45" s="60" t="s">
        <v>303</v>
      </c>
      <c r="K45" s="60" t="s">
        <v>285</v>
      </c>
      <c r="L45" s="60" t="s">
        <v>276</v>
      </c>
      <c r="M45" s="60" t="s">
        <v>295</v>
      </c>
      <c r="O45" s="60"/>
      <c r="P45" s="60" t="s">
        <v>323</v>
      </c>
      <c r="Q45" s="60" t="s">
        <v>303</v>
      </c>
      <c r="R45" s="60" t="s">
        <v>285</v>
      </c>
      <c r="S45" s="60" t="s">
        <v>276</v>
      </c>
      <c r="T45" s="60" t="s">
        <v>295</v>
      </c>
      <c r="V45" s="60"/>
      <c r="W45" s="60" t="s">
        <v>323</v>
      </c>
      <c r="X45" s="60" t="s">
        <v>303</v>
      </c>
      <c r="Y45" s="60" t="s">
        <v>285</v>
      </c>
      <c r="Z45" s="60" t="s">
        <v>276</v>
      </c>
      <c r="AA45" s="60" t="s">
        <v>295</v>
      </c>
      <c r="AC45" s="60"/>
      <c r="AD45" s="60" t="s">
        <v>323</v>
      </c>
      <c r="AE45" s="60" t="s">
        <v>303</v>
      </c>
      <c r="AF45" s="60" t="s">
        <v>285</v>
      </c>
      <c r="AG45" s="60" t="s">
        <v>276</v>
      </c>
      <c r="AH45" s="60" t="s">
        <v>295</v>
      </c>
      <c r="AJ45" s="60"/>
      <c r="AK45" s="60" t="s">
        <v>323</v>
      </c>
      <c r="AL45" s="60" t="s">
        <v>303</v>
      </c>
      <c r="AM45" s="60" t="s">
        <v>285</v>
      </c>
      <c r="AN45" s="60" t="s">
        <v>276</v>
      </c>
      <c r="AO45" s="60" t="s">
        <v>295</v>
      </c>
      <c r="AQ45" s="60"/>
      <c r="AR45" s="60" t="s">
        <v>323</v>
      </c>
      <c r="AS45" s="60" t="s">
        <v>303</v>
      </c>
      <c r="AT45" s="60" t="s">
        <v>285</v>
      </c>
      <c r="AU45" s="60" t="s">
        <v>276</v>
      </c>
      <c r="AV45" s="60" t="s">
        <v>295</v>
      </c>
      <c r="AX45" s="60"/>
      <c r="AY45" s="60" t="s">
        <v>323</v>
      </c>
      <c r="AZ45" s="60" t="s">
        <v>303</v>
      </c>
      <c r="BA45" s="60" t="s">
        <v>285</v>
      </c>
      <c r="BB45" s="60" t="s">
        <v>276</v>
      </c>
      <c r="BC45" s="60" t="s">
        <v>295</v>
      </c>
      <c r="BE45" s="60"/>
      <c r="BF45" s="60" t="s">
        <v>323</v>
      </c>
      <c r="BG45" s="60" t="s">
        <v>303</v>
      </c>
      <c r="BH45" s="60" t="s">
        <v>285</v>
      </c>
      <c r="BI45" s="60" t="s">
        <v>276</v>
      </c>
      <c r="BJ45" s="60" t="s">
        <v>295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49.025379999999998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29.873225999999999</v>
      </c>
      <c r="O46" s="60" t="s">
        <v>333</v>
      </c>
      <c r="P46" s="60">
        <v>600</v>
      </c>
      <c r="Q46" s="60">
        <v>800</v>
      </c>
      <c r="R46" s="60">
        <v>0</v>
      </c>
      <c r="S46" s="60">
        <v>10000</v>
      </c>
      <c r="T46" s="60">
        <v>2640.3179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0.12581305000000001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6.2109180000000004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644.21343999999999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212.66676000000001</v>
      </c>
      <c r="AX46" s="60" t="s">
        <v>300</v>
      </c>
      <c r="AY46" s="60"/>
      <c r="AZ46" s="60"/>
      <c r="BA46" s="60"/>
      <c r="BB46" s="60"/>
      <c r="BC46" s="60"/>
      <c r="BE46" s="60" t="s">
        <v>301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334</v>
      </c>
      <c r="D2" s="55">
        <v>66</v>
      </c>
      <c r="E2" s="55">
        <v>3771.6313</v>
      </c>
      <c r="F2" s="55">
        <v>436.57934999999998</v>
      </c>
      <c r="G2" s="55">
        <v>138.80614</v>
      </c>
      <c r="H2" s="55">
        <v>64.213710000000006</v>
      </c>
      <c r="I2" s="55">
        <v>74.592429999999993</v>
      </c>
      <c r="J2" s="55">
        <v>206.66441</v>
      </c>
      <c r="K2" s="55">
        <v>75.309420000000003</v>
      </c>
      <c r="L2" s="55">
        <v>131.35499999999999</v>
      </c>
      <c r="M2" s="55">
        <v>74.727905000000007</v>
      </c>
      <c r="N2" s="55">
        <v>7.7311319999999997</v>
      </c>
      <c r="O2" s="55">
        <v>45.075462000000002</v>
      </c>
      <c r="P2" s="55">
        <v>3096.4827</v>
      </c>
      <c r="Q2" s="55">
        <v>75.334549999999993</v>
      </c>
      <c r="R2" s="55">
        <v>1777.5757000000001</v>
      </c>
      <c r="S2" s="55">
        <v>305.91574000000003</v>
      </c>
      <c r="T2" s="55">
        <v>17659.914000000001</v>
      </c>
      <c r="U2" s="55">
        <v>18.581150000000001</v>
      </c>
      <c r="V2" s="55">
        <v>55.152003999999998</v>
      </c>
      <c r="W2" s="55">
        <v>858.76244999999994</v>
      </c>
      <c r="X2" s="55">
        <v>444.7242</v>
      </c>
      <c r="Y2" s="55">
        <v>4.8404574</v>
      </c>
      <c r="Z2" s="55">
        <v>4.4392795999999999</v>
      </c>
      <c r="AA2" s="55">
        <v>44.532220000000002</v>
      </c>
      <c r="AB2" s="55">
        <v>5.6377934999999999</v>
      </c>
      <c r="AC2" s="55">
        <v>1612.1216999999999</v>
      </c>
      <c r="AD2" s="55">
        <v>33.972797</v>
      </c>
      <c r="AE2" s="55">
        <v>8.0497340000000008</v>
      </c>
      <c r="AF2" s="55">
        <v>10.420484999999999</v>
      </c>
      <c r="AG2" s="55">
        <v>1603.2094999999999</v>
      </c>
      <c r="AH2" s="55">
        <v>910.95939999999996</v>
      </c>
      <c r="AI2" s="55">
        <v>692.25</v>
      </c>
      <c r="AJ2" s="55">
        <v>3072.953</v>
      </c>
      <c r="AK2" s="55">
        <v>16645.197</v>
      </c>
      <c r="AL2" s="55">
        <v>415.97082999999998</v>
      </c>
      <c r="AM2" s="55">
        <v>9402.1569999999992</v>
      </c>
      <c r="AN2" s="55">
        <v>403.57285000000002</v>
      </c>
      <c r="AO2" s="55">
        <v>49.025379999999998</v>
      </c>
      <c r="AP2" s="55">
        <v>33.792789999999997</v>
      </c>
      <c r="AQ2" s="55">
        <v>15.232587000000001</v>
      </c>
      <c r="AR2" s="55">
        <v>29.873225999999999</v>
      </c>
      <c r="AS2" s="55">
        <v>2640.3179</v>
      </c>
      <c r="AT2" s="55">
        <v>0.12581305000000001</v>
      </c>
      <c r="AU2" s="55">
        <v>6.2109180000000004</v>
      </c>
      <c r="AV2" s="55">
        <v>644.21343999999999</v>
      </c>
      <c r="AW2" s="55">
        <v>212.66676000000001</v>
      </c>
      <c r="AX2" s="55">
        <v>0.50968049999999998</v>
      </c>
      <c r="AY2" s="55">
        <v>4.2718368</v>
      </c>
      <c r="AZ2" s="55">
        <v>907.10675000000003</v>
      </c>
      <c r="BA2" s="55">
        <v>135.88445999999999</v>
      </c>
      <c r="BB2" s="55">
        <v>38.765106000000003</v>
      </c>
      <c r="BC2" s="55">
        <v>46.847168000000003</v>
      </c>
      <c r="BD2" s="55">
        <v>50.192709999999998</v>
      </c>
      <c r="BE2" s="55">
        <v>5.4110436000000002</v>
      </c>
      <c r="BF2" s="55">
        <v>19.333425999999999</v>
      </c>
      <c r="BG2" s="55">
        <v>4.5795576000000001E-4</v>
      </c>
      <c r="BH2" s="55">
        <v>5.1617115999999998E-2</v>
      </c>
      <c r="BI2" s="55">
        <v>3.8890485000000002E-2</v>
      </c>
      <c r="BJ2" s="55">
        <v>0.18976888</v>
      </c>
      <c r="BK2" s="55">
        <v>3.5227366999999997E-5</v>
      </c>
      <c r="BL2" s="55">
        <v>0.67275640000000003</v>
      </c>
      <c r="BM2" s="55">
        <v>9.5074214999999995</v>
      </c>
      <c r="BN2" s="55">
        <v>2.3419745000000001</v>
      </c>
      <c r="BO2" s="55">
        <v>143.40916000000001</v>
      </c>
      <c r="BP2" s="55">
        <v>25.177517000000002</v>
      </c>
      <c r="BQ2" s="55">
        <v>47.212505</v>
      </c>
      <c r="BR2" s="55">
        <v>169.97554</v>
      </c>
      <c r="BS2" s="55">
        <v>72.608680000000007</v>
      </c>
      <c r="BT2" s="55">
        <v>29.091875000000002</v>
      </c>
      <c r="BU2" s="55">
        <v>0.51702459999999995</v>
      </c>
      <c r="BV2" s="55">
        <v>0.16892903000000001</v>
      </c>
      <c r="BW2" s="55">
        <v>2.0234478</v>
      </c>
      <c r="BX2" s="55">
        <v>4.4762944999999998</v>
      </c>
      <c r="BY2" s="55">
        <v>0.32975388</v>
      </c>
      <c r="BZ2" s="55">
        <v>2.0783710999999999E-3</v>
      </c>
      <c r="CA2" s="55">
        <v>2.4389254999999999</v>
      </c>
      <c r="CB2" s="55">
        <v>5.6191421999999998E-2</v>
      </c>
      <c r="CC2" s="55">
        <v>0.63479269999999999</v>
      </c>
      <c r="CD2" s="55">
        <v>5.6814822999999999</v>
      </c>
      <c r="CE2" s="55">
        <v>0.20611104</v>
      </c>
      <c r="CF2" s="55">
        <v>2.3906527</v>
      </c>
      <c r="CG2" s="55">
        <v>2.4750000000000001E-7</v>
      </c>
      <c r="CH2" s="55">
        <v>0.20352790000000001</v>
      </c>
      <c r="CI2" s="55">
        <v>2.5332670000000001E-3</v>
      </c>
      <c r="CJ2" s="55">
        <v>13.105115</v>
      </c>
      <c r="CK2" s="55">
        <v>4.0971546999999997E-2</v>
      </c>
      <c r="CL2" s="55">
        <v>4.6304955000000003</v>
      </c>
      <c r="CM2" s="55">
        <v>8.7763770000000001</v>
      </c>
      <c r="CN2" s="55">
        <v>6335.3657000000003</v>
      </c>
      <c r="CO2" s="55">
        <v>11224.8125</v>
      </c>
      <c r="CP2" s="55">
        <v>9281.1779999999999</v>
      </c>
      <c r="CQ2" s="55">
        <v>2731.1610000000001</v>
      </c>
      <c r="CR2" s="55">
        <v>1405.3191999999999</v>
      </c>
      <c r="CS2" s="55">
        <v>643.80520000000001</v>
      </c>
      <c r="CT2" s="55">
        <v>6399.9690000000001</v>
      </c>
      <c r="CU2" s="55">
        <v>4670.4290000000001</v>
      </c>
      <c r="CV2" s="55">
        <v>1816.2574</v>
      </c>
      <c r="CW2" s="55">
        <v>5708.9769999999999</v>
      </c>
      <c r="CX2" s="55">
        <v>1515.653</v>
      </c>
      <c r="CY2" s="55">
        <v>7075.9229999999998</v>
      </c>
      <c r="CZ2" s="55">
        <v>4891.1063999999997</v>
      </c>
      <c r="DA2" s="55">
        <v>10274.938</v>
      </c>
      <c r="DB2" s="55">
        <v>8521.357</v>
      </c>
      <c r="DC2" s="55">
        <v>15914.529</v>
      </c>
      <c r="DD2" s="55">
        <v>25593.11</v>
      </c>
      <c r="DE2" s="55">
        <v>6988.866</v>
      </c>
      <c r="DF2" s="55">
        <v>7983.9560000000001</v>
      </c>
      <c r="DG2" s="55">
        <v>6176.2885999999999</v>
      </c>
      <c r="DH2" s="55">
        <v>375.32889999999998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135.88445999999999</v>
      </c>
      <c r="B6">
        <f>BB2</f>
        <v>38.765106000000003</v>
      </c>
      <c r="C6">
        <f>BC2</f>
        <v>46.847168000000003</v>
      </c>
      <c r="D6">
        <f>BD2</f>
        <v>50.192709999999998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9" sqref="L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20088</v>
      </c>
      <c r="C2" s="51">
        <f ca="1">YEAR(TODAY())-YEAR(B2)+IF(TODAY()&gt;=DATE(YEAR(TODAY()),MONTH(B2),DAY(B2)),0,-1)</f>
        <v>66</v>
      </c>
      <c r="E2" s="47">
        <v>147.9</v>
      </c>
      <c r="F2" s="48" t="s">
        <v>275</v>
      </c>
      <c r="G2" s="47">
        <v>51.1</v>
      </c>
      <c r="H2" s="46" t="s">
        <v>40</v>
      </c>
      <c r="I2" s="67">
        <f>ROUND(G3/E3^2,1)</f>
        <v>23.4</v>
      </c>
    </row>
    <row r="3" spans="1:9" x14ac:dyDescent="0.3">
      <c r="E3" s="46">
        <f>E2/100</f>
        <v>1.4790000000000001</v>
      </c>
      <c r="F3" s="46" t="s">
        <v>39</v>
      </c>
      <c r="G3" s="46">
        <f>G2</f>
        <v>51.1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권명철, ID : H1900743)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10:51:00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66</v>
      </c>
      <c r="G12" s="132"/>
      <c r="H12" s="132"/>
      <c r="I12" s="132"/>
      <c r="K12" s="123">
        <f>'개인정보 및 신체계측 입력'!E2</f>
        <v>147.9</v>
      </c>
      <c r="L12" s="124"/>
      <c r="M12" s="117">
        <f>'개인정보 및 신체계측 입력'!G2</f>
        <v>51.1</v>
      </c>
      <c r="N12" s="118"/>
      <c r="O12" s="113" t="s">
        <v>270</v>
      </c>
      <c r="P12" s="107"/>
      <c r="Q12" s="110">
        <f>'개인정보 및 신체계측 입력'!I2</f>
        <v>23.4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권명철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55.825000000000003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17.748999999999999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26.425999999999998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18.100000000000001</v>
      </c>
      <c r="L72" s="34" t="s">
        <v>52</v>
      </c>
      <c r="M72" s="34">
        <f>ROUND('DRIs DATA'!K8,1)</f>
        <v>10.199999999999999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237.01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459.6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444.72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375.85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200.4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1109.68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490.25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2021-08-20T02:13:07Z</dcterms:modified>
</cp:coreProperties>
</file>