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<sst xmlns="http://schemas.openxmlformats.org/spreadsheetml/2006/main" count="692" uniqueCount="341">
  <si>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</si>
  <si>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</si>
  <si>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</si>
  <si>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</si>
  <si>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</si>
  <si>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</si>
  <si>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</si>
  <si>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</si>
  <si>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</si>
  <si>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</si>
  <si>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</si>
  <si>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</si>
  <si>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</si>
  <si>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</si>
  <si>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</si>
  <si>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</si>
  <si>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</si>
  <si>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</si>
  <si>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</si>
  <si>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</si>
  <si>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</si>
  <si>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</si>
  <si>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</si>
  <si>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</si>
  <si>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</si>
  <si>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</si>
  <si>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</si>
  <si>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</si>
  <si>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</si>
  <si>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</si>
  <si>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</si>
  <si>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</si>
  <si>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</si>
  <si>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</si>
  <si>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</si>
  <si>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</si>
  <si>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</si>
  <si>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</si>
  <si>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</si>
  <si>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</si>
  <si>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</si>
  <si>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</si>
  <si>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</si>
  <si>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</si>
  <si>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</si>
  <si>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</si>
  <si>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</si>
  <si>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</si>
  <si>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</si>
  <si>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</si>
  <si>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</si>
  <si>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</si>
  <si>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</si>
  <si>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</si>
  <si>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</si>
  <si>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</si>
  <si>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</si>
  <si>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</si>
  <si>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</si>
  <si>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</si>
  <si>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</si>
  <si>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</si>
  <si>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</si>
  <si>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</si>
  <si>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</si>
  <si>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</si>
  <si>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</si>
  <si>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</si>
  <si>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</si>
  <si>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</si>
  <si>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</si>
  <si>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</si>
  <si>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</si>
  <si>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</si>
  <si>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</si>
  <si>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</si>
  <si>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</si>
  <si>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</si>
  <si>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</si>
  <si>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</si>
  <si>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</si>
  <si>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</si>
  <si>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</si>
  <si>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</si>
  <si>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</si>
  <si>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</si>
  <si>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</si>
  <si>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</si>
  <si>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</si>
  <si>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</si>
  <si>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</si>
  <si>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</si>
  <si>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</si>
  <si>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</si>
  <si>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</si>
  <si>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</si>
  <si>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</si>
  <si>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</si>
  <si>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</si>
  <si>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</si>
  <si>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</si>
  <si>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</si>
  <si>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</si>
  <si>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</si>
  <si>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</si>
  <si>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</si>
  <si>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</si>
  <si>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</si>
  <si>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</si>
  <si>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</si>
  <si>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</si>
  <si>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</si>
  <si>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</si>
  <si>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</si>
  <si>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</si>
  <si>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</si>
  <si>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</si>
  <si>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</si>
  <si>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</si>
  <si>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</si>
  <si>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</si>
  <si>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</si>
  <si>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</si>
  <si>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</si>
  <si>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</si>
  <si>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</si>
  <si>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</si>
  <si>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</si>
  <si>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</si>
  <si>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</si>
  <si>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</si>
  <si>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</si>
  <si>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</si>
  <si>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</si>
  <si>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</si>
  <si>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</si>
  <si>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</si>
  <si>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</si>
  <si>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</si>
  <si>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</si>
  <si>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</si>
  <si>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</si>
  <si>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</si>
  <si>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</si>
  <si>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</si>
  <si>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</si>
  <si>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</si>
  <si>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</si>
  <si>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</si>
  <si>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</si>
  <si>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</si>
  <si>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</si>
  <si>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</si>
  <si>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</si>
  <si>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</si>
  <si>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</si>
  <si>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</si>
  <si>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</si>
  <si>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</si>
  <si>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</si>
  <si>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</si>
  <si>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</si>
  <si>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</si>
  <si>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</si>
  <si>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</si>
  <si>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</si>
  <si>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</si>
  <si>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</si>
  <si>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</si>
  <si>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</si>
  <si>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</si>
  <si>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</si>
  <si>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</si>
  <si>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</si>
  <si>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</si>
  <si>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</si>
  <si>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</si>
  <si>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</si>
  <si>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</si>
  <si>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</si>
  <si>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</si>
  <si>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</si>
  <si>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</si>
  <si>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</si>
  <si>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</si>
  <si>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</si>
  <si>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</si>
  <si>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</si>
  <si>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</si>
  <si>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</si>
  <si>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</si>
  <si>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</si>
  <si>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</si>
  <si>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</si>
  <si>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</si>
  <si>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</si>
  <si>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</si>
  <si>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</si>
  <si>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</si>
  <si>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</si>
  <si>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</si>
  <si>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</si>
  <si>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</si>
  <si>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</si>
  <si>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</si>
  <si>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</si>
  <si>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</si>
  <si>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</si>
  <si>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</si>
  <si>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</si>
  <si>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</si>
  <si>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</si>
  <si>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</si>
  <si>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</si>
  <si>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</si>
  <si>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</si>
  <si>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</si>
  <si>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</si>
  <si>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</si>
  <si>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</si>
  <si>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</si>
  <si>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</si>
  <si>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</si>
  <si>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</si>
  <si>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</si>
  <si>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</si>
  <si>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</si>
  <si>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</si>
  <si>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</si>
  <si>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</si>
  <si>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</si>
  <si>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</si>
  <si>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</si>
  <si>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</si>
  <si>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</si>
  <si>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</si>
  <si>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</si>
  <si>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</si>
  <si>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</si>
  <si>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</si>
  <si>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</si>
  <si>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</si>
  <si>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</si>
  <si>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</si>
  <si>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</si>
  <si>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</si>
  <si>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</si>
  <si>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</si>
  <si>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</si>
  <si>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</si>
  <si>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</si>
  <si>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</si>
  <si>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</si>
  <si>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</si>
  <si>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</si>
  <si>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</si>
  <si>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</si>
  <si>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</si>
  <si>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</si>
  <si>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</si>
  <si>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</si>
  <si>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</si>
  <si>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</si>
  <si>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</si>
  <si>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</si>
  <si>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</si>
  <si>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</si>
  <si>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</si>
  <si>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</si>
  <si>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</si>
  <si>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</si>
  <si>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</si>
  <si>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</si>
  <si>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</si>
  <si>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</si>
  <si>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</si>
  <si>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</si>
  <si>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</si>
  <si>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(설문지 : FFQ 95문항 설문지, 사용자 : 유정인, ID : H1900745)</t>
  </si>
  <si>
    <t>출력시각</t>
    <phoneticPr fontId="1" type="noConversion"/>
  </si>
  <si>
    <t>2021년 08월 20일 10:52:51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</si>
  <si>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</si>
  <si>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</si>
  <si>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</si>
  <si>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</si>
  <si>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</si>
  <si>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</si>
  <si>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</si>
  <si>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</si>
  <si>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</si>
  <si>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</si>
  <si>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</si>
  <si>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</si>
  <si>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</si>
  <si>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</si>
  <si>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</si>
  <si>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</si>
  <si>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</si>
  <si>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</si>
  <si>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</si>
  <si>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</si>
  <si>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</si>
  <si>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</si>
  <si>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</si>
  <si>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</si>
  <si>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</si>
  <si>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</si>
  <si>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</si>
  <si>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</si>
  <si>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</si>
  <si>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</si>
  <si>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</si>
  <si>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</si>
  <si>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</si>
  <si>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</si>
  <si>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</si>
  <si>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</si>
  <si>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</si>
  <si>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</si>
  <si>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</si>
  <si>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</si>
  <si>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</si>
  <si>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</si>
  <si>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</si>
  <si>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</si>
  <si>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</si>
  <si>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</si>
  <si>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</si>
  <si>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</si>
  <si>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</si>
  <si>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</si>
  <si>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</si>
  <si>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</si>
  <si>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</si>
  <si>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</si>
  <si>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</si>
  <si>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</si>
  <si>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</si>
  <si>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</si>
  <si>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H1900745</t>
  </si>
  <si>
    <t>유정인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</si>
</sst>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93.713004999999995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136"/>
        <c:axId val="6654528"/>
      </c:barChart>
      <c:catAx>
        <c:axId val="665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4528"/>
        <c:crosses val="autoZero"/>
        <c:auto val="1"/>
        <c:lblAlgn val="ctr"/>
        <c:lblOffset val="100"/>
        <c:noMultiLvlLbl val="0"/>
      </c:catAx>
      <c:valAx>
        <c:axId val="66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4.3243226999999997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616"/>
        <c:axId val="183294008"/>
      </c:barChart>
      <c:catAx>
        <c:axId val="1832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4008"/>
        <c:crosses val="autoZero"/>
        <c:auto val="1"/>
        <c:lblAlgn val="ctr"/>
        <c:lblOffset val="100"/>
        <c:noMultiLvlLbl val="0"/>
      </c:catAx>
      <c:valAx>
        <c:axId val="1832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1.8961711999999999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4400"/>
        <c:axId val="183291264"/>
      </c:barChart>
      <c:catAx>
        <c:axId val="183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1264"/>
        <c:crosses val="autoZero"/>
        <c:auto val="1"/>
        <c:lblAlgn val="ctr"/>
        <c:lblOffset val="100"/>
        <c:noMultiLvlLbl val="0"/>
      </c:catAx>
      <c:valAx>
        <c:axId val="1832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1886.8190999999999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1656"/>
        <c:axId val="183292440"/>
      </c:barChart>
      <c:catAx>
        <c:axId val="18329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92440"/>
        <c:crosses val="autoZero"/>
        <c:auto val="1"/>
        <c:lblAlgn val="ctr"/>
        <c:lblOffset val="100"/>
        <c:noMultiLvlLbl val="0"/>
      </c:catAx>
      <c:valAx>
        <c:axId val="18329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5371.4883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93224"/>
        <c:axId val="200032008"/>
      </c:barChart>
      <c:catAx>
        <c:axId val="18329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2008"/>
        <c:crosses val="autoZero"/>
        <c:auto val="1"/>
        <c:lblAlgn val="ctr"/>
        <c:lblOffset val="100"/>
        <c:noMultiLvlLbl val="0"/>
      </c:catAx>
      <c:valAx>
        <c:axId val="20003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9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541.50909999999999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440"/>
        <c:axId val="200029656"/>
      </c:barChart>
      <c:catAx>
        <c:axId val="2000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29656"/>
        <c:crosses val="autoZero"/>
        <c:auto val="1"/>
        <c:lblAlgn val="ctr"/>
        <c:lblOffset val="100"/>
        <c:noMultiLvlLbl val="0"/>
      </c:catAx>
      <c:valAx>
        <c:axId val="20002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198.28819999999999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30048"/>
        <c:axId val="200030832"/>
      </c:barChart>
      <c:catAx>
        <c:axId val="200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0832"/>
        <c:crosses val="autoZero"/>
        <c:auto val="1"/>
        <c:lblAlgn val="ctr"/>
        <c:lblOffset val="100"/>
        <c:noMultiLvlLbl val="0"/>
      </c:catAx>
      <c:valAx>
        <c:axId val="200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15.444203999999999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029264"/>
        <c:axId val="200031224"/>
      </c:barChart>
      <c:catAx>
        <c:axId val="2000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031224"/>
        <c:crosses val="autoZero"/>
        <c:auto val="1"/>
        <c:lblAlgn val="ctr"/>
        <c:lblOffset val="100"/>
        <c:noMultiLvlLbl val="0"/>
      </c:catAx>
      <c:valAx>
        <c:axId val="20003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0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863.11869999999999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3776"/>
        <c:axId val="683954168"/>
      </c:barChart>
      <c:catAx>
        <c:axId val="6839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168"/>
        <c:crosses val="autoZero"/>
        <c:auto val="1"/>
        <c:lblAlgn val="ctr"/>
        <c:lblOffset val="100"/>
        <c:noMultiLvlLbl val="0"/>
      </c:catAx>
      <c:valAx>
        <c:axId val="68395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0.17117579999999999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600"/>
        <c:axId val="683952208"/>
      </c:barChart>
      <c:catAx>
        <c:axId val="6839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2208"/>
        <c:crosses val="autoZero"/>
        <c:auto val="1"/>
        <c:lblAlgn val="ctr"/>
        <c:lblOffset val="100"/>
        <c:noMultiLvlLbl val="0"/>
      </c:catAx>
      <c:valAx>
        <c:axId val="68395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4.2891783999999999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52992"/>
        <c:axId val="683954952"/>
      </c:barChart>
      <c:catAx>
        <c:axId val="68395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54952"/>
        <c:crosses val="autoZero"/>
        <c:auto val="1"/>
        <c:lblAlgn val="ctr"/>
        <c:lblOffset val="100"/>
        <c:noMultiLvlLbl val="0"/>
      </c:catAx>
      <c:valAx>
        <c:axId val="68395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33.569298000000003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4920"/>
        <c:axId val="6655312"/>
      </c:barChart>
      <c:catAx>
        <c:axId val="66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5312"/>
        <c:crosses val="autoZero"/>
        <c:auto val="1"/>
        <c:lblAlgn val="ctr"/>
        <c:lblOffset val="100"/>
        <c:noMultiLvlLbl val="0"/>
      </c:catAx>
      <c:valAx>
        <c:axId val="66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332.83438000000001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688"/>
        <c:axId val="692880080"/>
      </c:barChart>
      <c:catAx>
        <c:axId val="6928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080"/>
        <c:crosses val="autoZero"/>
        <c:auto val="1"/>
        <c:lblAlgn val="ctr"/>
        <c:lblOffset val="100"/>
        <c:noMultiLvlLbl val="0"/>
      </c:catAx>
      <c:valAx>
        <c:axId val="69288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107.98464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879296"/>
        <c:axId val="692880472"/>
      </c:barChart>
      <c:catAx>
        <c:axId val="6928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0472"/>
        <c:crosses val="autoZero"/>
        <c:auto val="1"/>
        <c:lblAlgn val="ctr"/>
        <c:lblOffset val="100"/>
        <c:noMultiLvlLbl val="0"/>
      </c:catAx>
      <c:valAx>
        <c:axId val="69288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5.3040000000000003</c:v>
                </c:pt>
                <c:pt idx="1">
                  <c:v>11.256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2881648"/>
        <c:axId val="692882040"/>
      </c:barChart>
      <c:catAx>
        <c:axId val="6928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882040"/>
        <c:crosses val="autoZero"/>
        <c:auto val="1"/>
        <c:lblAlgn val="ctr"/>
        <c:lblOffset val="100"/>
        <c:noMultiLvlLbl val="0"/>
      </c:catAx>
      <c:valAx>
        <c:axId val="69288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8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21.76811</c:v>
                </c:pt>
                <c:pt idx="1">
                  <c:v>19.764956999999999</c:v>
                </c:pt>
                <c:pt idx="2">
                  <c:v>13.835036000000001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820.17539999999997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408"/>
        <c:axId val="594346840"/>
      </c:barChart>
      <c:catAx>
        <c:axId val="59434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840"/>
        <c:crosses val="autoZero"/>
        <c:auto val="1"/>
        <c:lblAlgn val="ctr"/>
        <c:lblOffset val="100"/>
        <c:noMultiLvlLbl val="0"/>
      </c:catAx>
      <c:valAx>
        <c:axId val="59434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22.920591000000002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8800"/>
        <c:axId val="594349192"/>
      </c:barChart>
      <c:catAx>
        <c:axId val="5943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9192"/>
        <c:crosses val="autoZero"/>
        <c:auto val="1"/>
        <c:lblAlgn val="ctr"/>
        <c:lblOffset val="100"/>
        <c:noMultiLvlLbl val="0"/>
      </c:catAx>
      <c:valAx>
        <c:axId val="59434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75.373999999999995</c:v>
                </c:pt>
                <c:pt idx="1">
                  <c:v>10.042</c:v>
                </c:pt>
                <c:pt idx="2">
                  <c:v>14.584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4346056"/>
        <c:axId val="594346448"/>
      </c:barChart>
      <c:catAx>
        <c:axId val="594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4346448"/>
        <c:crosses val="autoZero"/>
        <c:auto val="1"/>
        <c:lblAlgn val="ctr"/>
        <c:lblOffset val="100"/>
        <c:noMultiLvlLbl val="0"/>
      </c:catAx>
      <c:valAx>
        <c:axId val="59434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2992.0425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4347624"/>
        <c:axId val="693458680"/>
      </c:barChart>
      <c:catAx>
        <c:axId val="594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680"/>
        <c:crosses val="autoZero"/>
        <c:auto val="1"/>
        <c:lblAlgn val="ctr"/>
        <c:lblOffset val="100"/>
        <c:noMultiLvlLbl val="0"/>
      </c:catAx>
      <c:valAx>
        <c:axId val="693458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4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138.8159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9856"/>
        <c:axId val="693459072"/>
      </c:barChart>
      <c:catAx>
        <c:axId val="69345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9072"/>
        <c:crosses val="autoZero"/>
        <c:auto val="1"/>
        <c:lblAlgn val="ctr"/>
        <c:lblOffset val="100"/>
        <c:noMultiLvlLbl val="0"/>
      </c:catAx>
      <c:valAx>
        <c:axId val="693459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976.99310000000003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60248"/>
        <c:axId val="693457504"/>
      </c:barChart>
      <c:catAx>
        <c:axId val="69346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7504"/>
        <c:crosses val="autoZero"/>
        <c:auto val="1"/>
        <c:lblAlgn val="ctr"/>
        <c:lblOffset val="100"/>
        <c:noMultiLvlLbl val="0"/>
      </c:catAx>
      <c:valAx>
        <c:axId val="6934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6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6.0909705000000001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6096"/>
        <c:axId val="613777072"/>
      </c:barChart>
      <c:catAx>
        <c:axId val="66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7072"/>
        <c:crosses val="autoZero"/>
        <c:auto val="1"/>
        <c:lblAlgn val="ctr"/>
        <c:lblOffset val="100"/>
        <c:noMultiLvlLbl val="0"/>
      </c:catAx>
      <c:valAx>
        <c:axId val="61377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7919.4740000000002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457896"/>
        <c:axId val="693458288"/>
      </c:barChart>
      <c:catAx>
        <c:axId val="69345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458288"/>
        <c:crosses val="autoZero"/>
        <c:auto val="1"/>
        <c:lblAlgn val="ctr"/>
        <c:lblOffset val="100"/>
        <c:noMultiLvlLbl val="0"/>
      </c:catAx>
      <c:valAx>
        <c:axId val="6934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45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20.771834999999999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3768"/>
        <c:axId val="692348080"/>
      </c:barChart>
      <c:catAx>
        <c:axId val="69234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8080"/>
        <c:crosses val="autoZero"/>
        <c:auto val="1"/>
        <c:lblAlgn val="ctr"/>
        <c:lblOffset val="100"/>
        <c:noMultiLvlLbl val="0"/>
      </c:catAx>
      <c:valAx>
        <c:axId val="69234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2.1260276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2348864"/>
        <c:axId val="692346904"/>
      </c:barChart>
      <c:catAx>
        <c:axId val="6923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2346904"/>
        <c:crosses val="autoZero"/>
        <c:auto val="1"/>
        <c:lblAlgn val="ctr"/>
        <c:lblOffset val="100"/>
        <c:noMultiLvlLbl val="0"/>
      </c:catAx>
      <c:valAx>
        <c:axId val="69234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2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328.96030000000002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9032"/>
        <c:axId val="613779424"/>
      </c:barChart>
      <c:catAx>
        <c:axId val="6137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9424"/>
        <c:crosses val="autoZero"/>
        <c:auto val="1"/>
        <c:lblAlgn val="ctr"/>
        <c:lblOffset val="100"/>
        <c:noMultiLvlLbl val="0"/>
      </c:catAx>
      <c:valAx>
        <c:axId val="61377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2.3501794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088"/>
        <c:axId val="686972696"/>
      </c:barChart>
      <c:catAx>
        <c:axId val="6869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696"/>
        <c:crosses val="autoZero"/>
        <c:auto val="1"/>
        <c:lblAlgn val="ctr"/>
        <c:lblOffset val="100"/>
        <c:noMultiLvlLbl val="0"/>
      </c:catAx>
      <c:valAx>
        <c:axId val="686972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23.466158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1912"/>
        <c:axId val="686972304"/>
      </c:barChart>
      <c:catAx>
        <c:axId val="6869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2304"/>
        <c:crosses val="autoZero"/>
        <c:auto val="1"/>
        <c:lblAlgn val="ctr"/>
        <c:lblOffset val="100"/>
        <c:noMultiLvlLbl val="0"/>
      </c:catAx>
      <c:valAx>
        <c:axId val="68697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2.1260276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3872"/>
        <c:axId val="686974264"/>
      </c:barChart>
      <c:catAx>
        <c:axId val="6869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6974264"/>
        <c:crosses val="autoZero"/>
        <c:auto val="1"/>
        <c:lblAlgn val="ctr"/>
        <c:lblOffset val="100"/>
        <c:noMultiLvlLbl val="0"/>
      </c:catAx>
      <c:valAx>
        <c:axId val="6869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793.47002999999995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6975440"/>
        <c:axId val="613776680"/>
      </c:barChart>
      <c:catAx>
        <c:axId val="6869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6680"/>
        <c:crosses val="autoZero"/>
        <c:auto val="1"/>
        <c:lblAlgn val="ctr"/>
        <c:lblOffset val="100"/>
        <c:noMultiLvlLbl val="0"/>
      </c:catAx>
      <c:valAx>
        <c:axId val="61377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697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13.919452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7856"/>
        <c:axId val="613778248"/>
      </c:barChart>
      <c:catAx>
        <c:axId val="61377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8248"/>
        <c:crosses val="autoZero"/>
        <c:auto val="1"/>
        <c:lblAlgn val="ctr"/>
        <c:lblOffset val="100"/>
        <c:noMultiLvlLbl val="0"/>
      </c:catAx>
      <c:valAx>
        <c:axId val="6137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유정인, ID : H1900745)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10:52:51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2992.0425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93.713004999999995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33.569298000000003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75.373999999999995</v>
      </c>
      <c r="G8" s="59">
        <f>'DRIs DATA 입력'!G8</f>
        <v>10.042</v>
      </c>
      <c r="H8" s="59">
        <f>'DRIs DATA 입력'!H8</f>
        <v>14.584</v>
      </c>
      <c r="I8" s="55"/>
      <c r="J8" s="59" t="s">
        <v>215</v>
      </c>
      <c r="K8" s="59">
        <f>'DRIs DATA 입력'!K8</f>
        <v>5.3040000000000003</v>
      </c>
      <c r="L8" s="59">
        <f>'DRIs DATA 입력'!L8</f>
        <v>11.256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820.17539999999997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22.920591000000002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6.0909705000000001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328.96030000000002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138.8159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2.5532868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2.3501794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23.466158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2.1260276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793.47002999999995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13.919452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4.3243226999999997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1.8961711999999999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976.99310000000003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1886.8190999999999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7919.4740000000002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5371.4883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541.50909999999999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198.28819999999999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20.771834999999999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15.444203999999999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863.11869999999999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0.17117579999999999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4.2891783999999999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332.83438000000001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107.98464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277</v>
      </c>
      <c r="B1" s="55" t="s">
        <v>278</v>
      </c>
      <c r="G1" s="56" t="s">
        <v>279</v>
      </c>
      <c r="H1" s="55" t="s">
        <v>280</v>
      </c>
    </row>
    <row r="3" spans="1:27" x14ac:dyDescent="0.3">
      <c r="A3" s="65" t="s">
        <v>281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282</v>
      </c>
      <c r="B4" s="66"/>
      <c r="C4" s="66"/>
      <c r="E4" s="61" t="s">
        <v>283</v>
      </c>
      <c r="F4" s="62"/>
      <c r="G4" s="62"/>
      <c r="H4" s="63"/>
      <c r="J4" s="61" t="s">
        <v>284</v>
      </c>
      <c r="K4" s="62"/>
      <c r="L4" s="63"/>
      <c r="N4" s="66" t="s">
        <v>285</v>
      </c>
      <c r="O4" s="66"/>
      <c r="P4" s="66"/>
      <c r="Q4" s="66"/>
      <c r="R4" s="66"/>
      <c r="S4" s="66"/>
      <c r="U4" s="66" t="s">
        <v>286</v>
      </c>
      <c r="V4" s="66"/>
      <c r="W4" s="66"/>
      <c r="X4" s="66"/>
      <c r="Y4" s="66"/>
      <c r="Z4" s="66"/>
    </row>
    <row r="5" spans="1:27" x14ac:dyDescent="0.3">
      <c r="A5" s="60"/>
      <c r="B5" s="60" t="s">
        <v>287</v>
      </c>
      <c r="C5" s="60" t="s">
        <v>288</v>
      </c>
      <c r="E5" s="60"/>
      <c r="F5" s="60" t="s">
        <v>289</v>
      </c>
      <c r="G5" s="60" t="s">
        <v>290</v>
      </c>
      <c r="H5" s="60" t="s">
        <v>285</v>
      </c>
      <c r="J5" s="60"/>
      <c r="K5" s="60" t="s">
        <v>291</v>
      </c>
      <c r="L5" s="60" t="s">
        <v>292</v>
      </c>
      <c r="N5" s="60"/>
      <c r="O5" s="60" t="s">
        <v>293</v>
      </c>
      <c r="P5" s="60" t="s">
        <v>294</v>
      </c>
      <c r="Q5" s="60" t="s">
        <v>295</v>
      </c>
      <c r="R5" s="60" t="s">
        <v>296</v>
      </c>
      <c r="S5" s="60" t="s">
        <v>288</v>
      </c>
      <c r="U5" s="60"/>
      <c r="V5" s="60" t="s">
        <v>293</v>
      </c>
      <c r="W5" s="60" t="s">
        <v>294</v>
      </c>
      <c r="X5" s="60" t="s">
        <v>295</v>
      </c>
      <c r="Y5" s="60" t="s">
        <v>296</v>
      </c>
      <c r="Z5" s="60" t="s">
        <v>288</v>
      </c>
    </row>
    <row r="6" spans="1:27" x14ac:dyDescent="0.3">
      <c r="A6" s="60" t="s">
        <v>282</v>
      </c>
      <c r="B6" s="60">
        <v>1800</v>
      </c>
      <c r="C6" s="60">
        <v>2992.0425</v>
      </c>
      <c r="E6" s="60" t="s">
        <v>297</v>
      </c>
      <c r="F6" s="60">
        <v>55</v>
      </c>
      <c r="G6" s="60">
        <v>15</v>
      </c>
      <c r="H6" s="60">
        <v>7</v>
      </c>
      <c r="J6" s="60" t="s">
        <v>297</v>
      </c>
      <c r="K6" s="60">
        <v>0.1</v>
      </c>
      <c r="L6" s="60">
        <v>4</v>
      </c>
      <c r="N6" s="60" t="s">
        <v>298</v>
      </c>
      <c r="O6" s="60">
        <v>40</v>
      </c>
      <c r="P6" s="60">
        <v>50</v>
      </c>
      <c r="Q6" s="60">
        <v>0</v>
      </c>
      <c r="R6" s="60">
        <v>0</v>
      </c>
      <c r="S6" s="60">
        <v>93.713004999999995</v>
      </c>
      <c r="U6" s="60" t="s">
        <v>299</v>
      </c>
      <c r="V6" s="60">
        <v>0</v>
      </c>
      <c r="W6" s="60">
        <v>0</v>
      </c>
      <c r="X6" s="60">
        <v>20</v>
      </c>
      <c r="Y6" s="60">
        <v>0</v>
      </c>
      <c r="Z6" s="60">
        <v>33.569298000000003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301</v>
      </c>
      <c r="F8" s="60">
        <v>75.373999999999995</v>
      </c>
      <c r="G8" s="60">
        <v>10.042</v>
      </c>
      <c r="H8" s="60">
        <v>14.584</v>
      </c>
      <c r="J8" s="60" t="s">
        <v>301</v>
      </c>
      <c r="K8" s="60">
        <v>5.3040000000000003</v>
      </c>
      <c r="L8" s="60">
        <v>11.256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303</v>
      </c>
      <c r="B14" s="66"/>
      <c r="C14" s="66"/>
      <c r="D14" s="66"/>
      <c r="E14" s="66"/>
      <c r="F14" s="66"/>
      <c r="H14" s="66" t="s">
        <v>304</v>
      </c>
      <c r="I14" s="66"/>
      <c r="J14" s="66"/>
      <c r="K14" s="66"/>
      <c r="L14" s="66"/>
      <c r="M14" s="66"/>
      <c r="O14" s="66" t="s">
        <v>305</v>
      </c>
      <c r="P14" s="66"/>
      <c r="Q14" s="66"/>
      <c r="R14" s="66"/>
      <c r="S14" s="66"/>
      <c r="T14" s="66"/>
      <c r="V14" s="66" t="s">
        <v>306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293</v>
      </c>
      <c r="C15" s="60" t="s">
        <v>294</v>
      </c>
      <c r="D15" s="60" t="s">
        <v>295</v>
      </c>
      <c r="E15" s="60" t="s">
        <v>296</v>
      </c>
      <c r="F15" s="60" t="s">
        <v>288</v>
      </c>
      <c r="H15" s="60"/>
      <c r="I15" s="60" t="s">
        <v>293</v>
      </c>
      <c r="J15" s="60" t="s">
        <v>294</v>
      </c>
      <c r="K15" s="60" t="s">
        <v>295</v>
      </c>
      <c r="L15" s="60" t="s">
        <v>296</v>
      </c>
      <c r="M15" s="60" t="s">
        <v>288</v>
      </c>
      <c r="O15" s="60"/>
      <c r="P15" s="60" t="s">
        <v>293</v>
      </c>
      <c r="Q15" s="60" t="s">
        <v>294</v>
      </c>
      <c r="R15" s="60" t="s">
        <v>295</v>
      </c>
      <c r="S15" s="60" t="s">
        <v>296</v>
      </c>
      <c r="T15" s="60" t="s">
        <v>288</v>
      </c>
      <c r="V15" s="60"/>
      <c r="W15" s="60" t="s">
        <v>293</v>
      </c>
      <c r="X15" s="60" t="s">
        <v>294</v>
      </c>
      <c r="Y15" s="60" t="s">
        <v>295</v>
      </c>
      <c r="Z15" s="60" t="s">
        <v>296</v>
      </c>
      <c r="AA15" s="60" t="s">
        <v>288</v>
      </c>
    </row>
    <row r="16" spans="1:27" x14ac:dyDescent="0.3">
      <c r="A16" s="60" t="s">
        <v>307</v>
      </c>
      <c r="B16" s="60">
        <v>430</v>
      </c>
      <c r="C16" s="60">
        <v>600</v>
      </c>
      <c r="D16" s="60">
        <v>0</v>
      </c>
      <c r="E16" s="60">
        <v>3000</v>
      </c>
      <c r="F16" s="60">
        <v>820.17539999999997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22.920591000000002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6.0909705000000001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328.96030000000002</v>
      </c>
    </row>
    <row r="23" spans="1:62" x14ac:dyDescent="0.3">
      <c r="A23" s="64" t="s">
        <v>308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309</v>
      </c>
      <c r="B24" s="66"/>
      <c r="C24" s="66"/>
      <c r="D24" s="66"/>
      <c r="E24" s="66"/>
      <c r="F24" s="66"/>
      <c r="H24" s="66" t="s">
        <v>310</v>
      </c>
      <c r="I24" s="66"/>
      <c r="J24" s="66"/>
      <c r="K24" s="66"/>
      <c r="L24" s="66"/>
      <c r="M24" s="66"/>
      <c r="O24" s="66" t="s">
        <v>311</v>
      </c>
      <c r="P24" s="66"/>
      <c r="Q24" s="66"/>
      <c r="R24" s="66"/>
      <c r="S24" s="66"/>
      <c r="T24" s="66"/>
      <c r="V24" s="66" t="s">
        <v>312</v>
      </c>
      <c r="W24" s="66"/>
      <c r="X24" s="66"/>
      <c r="Y24" s="66"/>
      <c r="Z24" s="66"/>
      <c r="AA24" s="66"/>
      <c r="AC24" s="66" t="s">
        <v>313</v>
      </c>
      <c r="AD24" s="66"/>
      <c r="AE24" s="66"/>
      <c r="AF24" s="66"/>
      <c r="AG24" s="66"/>
      <c r="AH24" s="66"/>
      <c r="AJ24" s="66" t="s">
        <v>314</v>
      </c>
      <c r="AK24" s="66"/>
      <c r="AL24" s="66"/>
      <c r="AM24" s="66"/>
      <c r="AN24" s="66"/>
      <c r="AO24" s="66"/>
      <c r="AQ24" s="66" t="s">
        <v>315</v>
      </c>
      <c r="AR24" s="66"/>
      <c r="AS24" s="66"/>
      <c r="AT24" s="66"/>
      <c r="AU24" s="66"/>
      <c r="AV24" s="66"/>
      <c r="AX24" s="66" t="s">
        <v>316</v>
      </c>
      <c r="AY24" s="66"/>
      <c r="AZ24" s="66"/>
      <c r="BA24" s="66"/>
      <c r="BB24" s="66"/>
      <c r="BC24" s="66"/>
      <c r="BE24" s="66" t="s">
        <v>317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293</v>
      </c>
      <c r="C25" s="60" t="s">
        <v>294</v>
      </c>
      <c r="D25" s="60" t="s">
        <v>295</v>
      </c>
      <c r="E25" s="60" t="s">
        <v>296</v>
      </c>
      <c r="F25" s="60" t="s">
        <v>288</v>
      </c>
      <c r="H25" s="60"/>
      <c r="I25" s="60" t="s">
        <v>293</v>
      </c>
      <c r="J25" s="60" t="s">
        <v>294</v>
      </c>
      <c r="K25" s="60" t="s">
        <v>295</v>
      </c>
      <c r="L25" s="60" t="s">
        <v>296</v>
      </c>
      <c r="M25" s="60" t="s">
        <v>288</v>
      </c>
      <c r="O25" s="60"/>
      <c r="P25" s="60" t="s">
        <v>293</v>
      </c>
      <c r="Q25" s="60" t="s">
        <v>294</v>
      </c>
      <c r="R25" s="60" t="s">
        <v>295</v>
      </c>
      <c r="S25" s="60" t="s">
        <v>296</v>
      </c>
      <c r="T25" s="60" t="s">
        <v>288</v>
      </c>
      <c r="V25" s="60"/>
      <c r="W25" s="60" t="s">
        <v>293</v>
      </c>
      <c r="X25" s="60" t="s">
        <v>294</v>
      </c>
      <c r="Y25" s="60" t="s">
        <v>295</v>
      </c>
      <c r="Z25" s="60" t="s">
        <v>296</v>
      </c>
      <c r="AA25" s="60" t="s">
        <v>288</v>
      </c>
      <c r="AC25" s="60"/>
      <c r="AD25" s="60" t="s">
        <v>293</v>
      </c>
      <c r="AE25" s="60" t="s">
        <v>294</v>
      </c>
      <c r="AF25" s="60" t="s">
        <v>295</v>
      </c>
      <c r="AG25" s="60" t="s">
        <v>296</v>
      </c>
      <c r="AH25" s="60" t="s">
        <v>288</v>
      </c>
      <c r="AJ25" s="60"/>
      <c r="AK25" s="60" t="s">
        <v>293</v>
      </c>
      <c r="AL25" s="60" t="s">
        <v>294</v>
      </c>
      <c r="AM25" s="60" t="s">
        <v>295</v>
      </c>
      <c r="AN25" s="60" t="s">
        <v>296</v>
      </c>
      <c r="AO25" s="60" t="s">
        <v>288</v>
      </c>
      <c r="AQ25" s="60"/>
      <c r="AR25" s="60" t="s">
        <v>293</v>
      </c>
      <c r="AS25" s="60" t="s">
        <v>294</v>
      </c>
      <c r="AT25" s="60" t="s">
        <v>295</v>
      </c>
      <c r="AU25" s="60" t="s">
        <v>296</v>
      </c>
      <c r="AV25" s="60" t="s">
        <v>288</v>
      </c>
      <c r="AX25" s="60"/>
      <c r="AY25" s="60" t="s">
        <v>293</v>
      </c>
      <c r="AZ25" s="60" t="s">
        <v>294</v>
      </c>
      <c r="BA25" s="60" t="s">
        <v>295</v>
      </c>
      <c r="BB25" s="60" t="s">
        <v>296</v>
      </c>
      <c r="BC25" s="60" t="s">
        <v>288</v>
      </c>
      <c r="BE25" s="60"/>
      <c r="BF25" s="60" t="s">
        <v>293</v>
      </c>
      <c r="BG25" s="60" t="s">
        <v>294</v>
      </c>
      <c r="BH25" s="60" t="s">
        <v>295</v>
      </c>
      <c r="BI25" s="60" t="s">
        <v>296</v>
      </c>
      <c r="BJ25" s="60" t="s">
        <v>288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138.8159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2.5532868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2.3501794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23.466158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2.1260276</v>
      </c>
      <c r="AJ26" s="60" t="s">
        <v>318</v>
      </c>
      <c r="AK26" s="60">
        <v>320</v>
      </c>
      <c r="AL26" s="60">
        <v>400</v>
      </c>
      <c r="AM26" s="60">
        <v>0</v>
      </c>
      <c r="AN26" s="60">
        <v>1000</v>
      </c>
      <c r="AO26" s="60">
        <v>793.47002999999995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13.919452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4.3243226999999997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1.8961711999999999</v>
      </c>
    </row>
    <row r="33" spans="1:68" x14ac:dyDescent="0.3">
      <c r="A33" s="64" t="s">
        <v>319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320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322</v>
      </c>
      <c r="P34" s="66"/>
      <c r="Q34" s="66"/>
      <c r="R34" s="66"/>
      <c r="S34" s="66"/>
      <c r="T34" s="66"/>
      <c r="V34" s="66" t="s">
        <v>323</v>
      </c>
      <c r="W34" s="66"/>
      <c r="X34" s="66"/>
      <c r="Y34" s="66"/>
      <c r="Z34" s="66"/>
      <c r="AA34" s="66"/>
      <c r="AC34" s="66" t="s">
        <v>324</v>
      </c>
      <c r="AD34" s="66"/>
      <c r="AE34" s="66"/>
      <c r="AF34" s="66"/>
      <c r="AG34" s="66"/>
      <c r="AH34" s="66"/>
      <c r="AJ34" s="66" t="s">
        <v>325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293</v>
      </c>
      <c r="C35" s="60" t="s">
        <v>294</v>
      </c>
      <c r="D35" s="60" t="s">
        <v>295</v>
      </c>
      <c r="E35" s="60" t="s">
        <v>296</v>
      </c>
      <c r="F35" s="60" t="s">
        <v>288</v>
      </c>
      <c r="H35" s="60"/>
      <c r="I35" s="60" t="s">
        <v>293</v>
      </c>
      <c r="J35" s="60" t="s">
        <v>294</v>
      </c>
      <c r="K35" s="60" t="s">
        <v>295</v>
      </c>
      <c r="L35" s="60" t="s">
        <v>296</v>
      </c>
      <c r="M35" s="60" t="s">
        <v>288</v>
      </c>
      <c r="O35" s="60"/>
      <c r="P35" s="60" t="s">
        <v>293</v>
      </c>
      <c r="Q35" s="60" t="s">
        <v>294</v>
      </c>
      <c r="R35" s="60" t="s">
        <v>295</v>
      </c>
      <c r="S35" s="60" t="s">
        <v>296</v>
      </c>
      <c r="T35" s="60" t="s">
        <v>288</v>
      </c>
      <c r="V35" s="60"/>
      <c r="W35" s="60" t="s">
        <v>293</v>
      </c>
      <c r="X35" s="60" t="s">
        <v>294</v>
      </c>
      <c r="Y35" s="60" t="s">
        <v>295</v>
      </c>
      <c r="Z35" s="60" t="s">
        <v>296</v>
      </c>
      <c r="AA35" s="60" t="s">
        <v>288</v>
      </c>
      <c r="AC35" s="60"/>
      <c r="AD35" s="60" t="s">
        <v>293</v>
      </c>
      <c r="AE35" s="60" t="s">
        <v>294</v>
      </c>
      <c r="AF35" s="60" t="s">
        <v>295</v>
      </c>
      <c r="AG35" s="60" t="s">
        <v>296</v>
      </c>
      <c r="AH35" s="60" t="s">
        <v>288</v>
      </c>
      <c r="AJ35" s="60"/>
      <c r="AK35" s="60" t="s">
        <v>293</v>
      </c>
      <c r="AL35" s="60" t="s">
        <v>294</v>
      </c>
      <c r="AM35" s="60" t="s">
        <v>295</v>
      </c>
      <c r="AN35" s="60" t="s">
        <v>296</v>
      </c>
      <c r="AO35" s="60" t="s">
        <v>288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976.99310000000003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1886.8190999999999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7919.4740000000002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5371.4883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541.50909999999999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198.28819999999999</v>
      </c>
    </row>
    <row r="43" spans="1:68" x14ac:dyDescent="0.3">
      <c r="A43" s="64" t="s">
        <v>326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327</v>
      </c>
      <c r="B44" s="66"/>
      <c r="C44" s="66"/>
      <c r="D44" s="66"/>
      <c r="E44" s="66"/>
      <c r="F44" s="66"/>
      <c r="H44" s="66" t="s">
        <v>328</v>
      </c>
      <c r="I44" s="66"/>
      <c r="J44" s="66"/>
      <c r="K44" s="66"/>
      <c r="L44" s="66"/>
      <c r="M44" s="66"/>
      <c r="O44" s="66" t="s">
        <v>329</v>
      </c>
      <c r="P44" s="66"/>
      <c r="Q44" s="66"/>
      <c r="R44" s="66"/>
      <c r="S44" s="66"/>
      <c r="T44" s="66"/>
      <c r="V44" s="66" t="s">
        <v>330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332</v>
      </c>
      <c r="AK44" s="66"/>
      <c r="AL44" s="66"/>
      <c r="AM44" s="66"/>
      <c r="AN44" s="66"/>
      <c r="AO44" s="66"/>
      <c r="AQ44" s="66" t="s">
        <v>333</v>
      </c>
      <c r="AR44" s="66"/>
      <c r="AS44" s="66"/>
      <c r="AT44" s="66"/>
      <c r="AU44" s="66"/>
      <c r="AV44" s="66"/>
      <c r="AX44" s="66" t="s">
        <v>334</v>
      </c>
      <c r="AY44" s="66"/>
      <c r="AZ44" s="66"/>
      <c r="BA44" s="66"/>
      <c r="BB44" s="66"/>
      <c r="BC44" s="66"/>
      <c r="BE44" s="66" t="s">
        <v>335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293</v>
      </c>
      <c r="C45" s="60" t="s">
        <v>294</v>
      </c>
      <c r="D45" s="60" t="s">
        <v>295</v>
      </c>
      <c r="E45" s="60" t="s">
        <v>296</v>
      </c>
      <c r="F45" s="60" t="s">
        <v>288</v>
      </c>
      <c r="H45" s="60"/>
      <c r="I45" s="60" t="s">
        <v>293</v>
      </c>
      <c r="J45" s="60" t="s">
        <v>294</v>
      </c>
      <c r="K45" s="60" t="s">
        <v>295</v>
      </c>
      <c r="L45" s="60" t="s">
        <v>296</v>
      </c>
      <c r="M45" s="60" t="s">
        <v>288</v>
      </c>
      <c r="O45" s="60"/>
      <c r="P45" s="60" t="s">
        <v>293</v>
      </c>
      <c r="Q45" s="60" t="s">
        <v>294</v>
      </c>
      <c r="R45" s="60" t="s">
        <v>295</v>
      </c>
      <c r="S45" s="60" t="s">
        <v>296</v>
      </c>
      <c r="T45" s="60" t="s">
        <v>288</v>
      </c>
      <c r="V45" s="60"/>
      <c r="W45" s="60" t="s">
        <v>293</v>
      </c>
      <c r="X45" s="60" t="s">
        <v>294</v>
      </c>
      <c r="Y45" s="60" t="s">
        <v>295</v>
      </c>
      <c r="Z45" s="60" t="s">
        <v>296</v>
      </c>
      <c r="AA45" s="60" t="s">
        <v>288</v>
      </c>
      <c r="AC45" s="60"/>
      <c r="AD45" s="60" t="s">
        <v>293</v>
      </c>
      <c r="AE45" s="60" t="s">
        <v>294</v>
      </c>
      <c r="AF45" s="60" t="s">
        <v>295</v>
      </c>
      <c r="AG45" s="60" t="s">
        <v>296</v>
      </c>
      <c r="AH45" s="60" t="s">
        <v>288</v>
      </c>
      <c r="AJ45" s="60"/>
      <c r="AK45" s="60" t="s">
        <v>293</v>
      </c>
      <c r="AL45" s="60" t="s">
        <v>294</v>
      </c>
      <c r="AM45" s="60" t="s">
        <v>295</v>
      </c>
      <c r="AN45" s="60" t="s">
        <v>296</v>
      </c>
      <c r="AO45" s="60" t="s">
        <v>288</v>
      </c>
      <c r="AQ45" s="60"/>
      <c r="AR45" s="60" t="s">
        <v>293</v>
      </c>
      <c r="AS45" s="60" t="s">
        <v>294</v>
      </c>
      <c r="AT45" s="60" t="s">
        <v>295</v>
      </c>
      <c r="AU45" s="60" t="s">
        <v>296</v>
      </c>
      <c r="AV45" s="60" t="s">
        <v>288</v>
      </c>
      <c r="AX45" s="60"/>
      <c r="AY45" s="60" t="s">
        <v>293</v>
      </c>
      <c r="AZ45" s="60" t="s">
        <v>294</v>
      </c>
      <c r="BA45" s="60" t="s">
        <v>295</v>
      </c>
      <c r="BB45" s="60" t="s">
        <v>296</v>
      </c>
      <c r="BC45" s="60" t="s">
        <v>288</v>
      </c>
      <c r="BE45" s="60"/>
      <c r="BF45" s="60" t="s">
        <v>293</v>
      </c>
      <c r="BG45" s="60" t="s">
        <v>294</v>
      </c>
      <c r="BH45" s="60" t="s">
        <v>295</v>
      </c>
      <c r="BI45" s="60" t="s">
        <v>296</v>
      </c>
      <c r="BJ45" s="60" t="s">
        <v>288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20.771834999999999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15.444203999999999</v>
      </c>
      <c r="O46" s="60" t="s">
        <v>336</v>
      </c>
      <c r="P46" s="60">
        <v>600</v>
      </c>
      <c r="Q46" s="60">
        <v>800</v>
      </c>
      <c r="R46" s="60">
        <v>0</v>
      </c>
      <c r="S46" s="60">
        <v>10000</v>
      </c>
      <c r="T46" s="60">
        <v>863.11869999999999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0.17117579999999999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4.2891783999999999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332.83438000000001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107.98464</v>
      </c>
      <c r="AX46" s="60" t="s">
        <v>337</v>
      </c>
      <c r="AY46" s="60"/>
      <c r="AZ46" s="60"/>
      <c r="BA46" s="60"/>
      <c r="BB46" s="60"/>
      <c r="BC46" s="60"/>
      <c r="BE46" s="60" t="s">
        <v>338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339</v>
      </c>
      <c r="B2" s="55" t="s">
        <v>340</v>
      </c>
      <c r="C2" s="55" t="s">
        <v>276</v>
      </c>
      <c r="D2" s="55">
        <v>58</v>
      </c>
      <c r="E2" s="55">
        <v>2992.0425</v>
      </c>
      <c r="F2" s="55">
        <v>484.32709999999997</v>
      </c>
      <c r="G2" s="55">
        <v>64.526759999999996</v>
      </c>
      <c r="H2" s="55">
        <v>27.346917999999999</v>
      </c>
      <c r="I2" s="55">
        <v>37.179836000000002</v>
      </c>
      <c r="J2" s="55">
        <v>93.713004999999995</v>
      </c>
      <c r="K2" s="55">
        <v>46.897350000000003</v>
      </c>
      <c r="L2" s="55">
        <v>46.815655</v>
      </c>
      <c r="M2" s="55">
        <v>33.569298000000003</v>
      </c>
      <c r="N2" s="55">
        <v>3.8671622000000001</v>
      </c>
      <c r="O2" s="55">
        <v>19.975365</v>
      </c>
      <c r="P2" s="55">
        <v>1967.1895</v>
      </c>
      <c r="Q2" s="55">
        <v>36.86936</v>
      </c>
      <c r="R2" s="55">
        <v>820.17539999999997</v>
      </c>
      <c r="S2" s="55">
        <v>232.23429999999999</v>
      </c>
      <c r="T2" s="55">
        <v>7055.2924999999996</v>
      </c>
      <c r="U2" s="55">
        <v>6.0909705000000001</v>
      </c>
      <c r="V2" s="55">
        <v>22.920591000000002</v>
      </c>
      <c r="W2" s="55">
        <v>328.96030000000002</v>
      </c>
      <c r="X2" s="55">
        <v>138.8159</v>
      </c>
      <c r="Y2" s="55">
        <v>2.5532868</v>
      </c>
      <c r="Z2" s="55">
        <v>2.3501794</v>
      </c>
      <c r="AA2" s="55">
        <v>23.466158</v>
      </c>
      <c r="AB2" s="55">
        <v>2.1260276</v>
      </c>
      <c r="AC2" s="55">
        <v>793.47002999999995</v>
      </c>
      <c r="AD2" s="55">
        <v>13.919452</v>
      </c>
      <c r="AE2" s="55">
        <v>4.3243226999999997</v>
      </c>
      <c r="AF2" s="55">
        <v>1.8961711999999999</v>
      </c>
      <c r="AG2" s="55">
        <v>976.99310000000003</v>
      </c>
      <c r="AH2" s="55">
        <v>390.13055000000003</v>
      </c>
      <c r="AI2" s="55">
        <v>586.86249999999995</v>
      </c>
      <c r="AJ2" s="55">
        <v>1886.8190999999999</v>
      </c>
      <c r="AK2" s="55">
        <v>7919.4740000000002</v>
      </c>
      <c r="AL2" s="55">
        <v>541.50909999999999</v>
      </c>
      <c r="AM2" s="55">
        <v>5371.4883</v>
      </c>
      <c r="AN2" s="55">
        <v>198.28819999999999</v>
      </c>
      <c r="AO2" s="55">
        <v>20.771834999999999</v>
      </c>
      <c r="AP2" s="55">
        <v>15.291674</v>
      </c>
      <c r="AQ2" s="55">
        <v>5.4801609999999998</v>
      </c>
      <c r="AR2" s="55">
        <v>15.444203999999999</v>
      </c>
      <c r="AS2" s="55">
        <v>863.11869999999999</v>
      </c>
      <c r="AT2" s="55">
        <v>0.17117579999999999</v>
      </c>
      <c r="AU2" s="55">
        <v>4.2891783999999999</v>
      </c>
      <c r="AV2" s="55">
        <v>332.83438000000001</v>
      </c>
      <c r="AW2" s="55">
        <v>107.98464</v>
      </c>
      <c r="AX2" s="55">
        <v>9.2562123999999996E-2</v>
      </c>
      <c r="AY2" s="55">
        <v>1.2393858</v>
      </c>
      <c r="AZ2" s="55">
        <v>409.17572000000001</v>
      </c>
      <c r="BA2" s="55">
        <v>55.386524000000001</v>
      </c>
      <c r="BB2" s="55">
        <v>21.76811</v>
      </c>
      <c r="BC2" s="55">
        <v>19.764956999999999</v>
      </c>
      <c r="BD2" s="55">
        <v>13.835036000000001</v>
      </c>
      <c r="BE2" s="55">
        <v>0.55531912999999999</v>
      </c>
      <c r="BF2" s="55">
        <v>3.7093709000000001</v>
      </c>
      <c r="BG2" s="55">
        <v>6.9387240000000003E-3</v>
      </c>
      <c r="BH2" s="55">
        <v>0.11067740600000001</v>
      </c>
      <c r="BI2" s="55">
        <v>8.6768609999999996E-2</v>
      </c>
      <c r="BJ2" s="55">
        <v>0.29938710000000002</v>
      </c>
      <c r="BK2" s="55">
        <v>5.3374800000000001E-4</v>
      </c>
      <c r="BL2" s="55">
        <v>0.89291065999999997</v>
      </c>
      <c r="BM2" s="55">
        <v>5.4960065</v>
      </c>
      <c r="BN2" s="55">
        <v>1.4236447000000001</v>
      </c>
      <c r="BO2" s="55">
        <v>78.83999</v>
      </c>
      <c r="BP2" s="55">
        <v>12.573639</v>
      </c>
      <c r="BQ2" s="55">
        <v>28.262878000000001</v>
      </c>
      <c r="BR2" s="55">
        <v>99.208349999999996</v>
      </c>
      <c r="BS2" s="55">
        <v>35.958860000000001</v>
      </c>
      <c r="BT2" s="55">
        <v>15.189971999999999</v>
      </c>
      <c r="BU2" s="55">
        <v>0.13323189999999999</v>
      </c>
      <c r="BV2" s="55">
        <v>2.4777609999999999E-2</v>
      </c>
      <c r="BW2" s="55">
        <v>1.0824168000000001</v>
      </c>
      <c r="BX2" s="55">
        <v>1.4286970999999999</v>
      </c>
      <c r="BY2" s="55">
        <v>0.22084033</v>
      </c>
      <c r="BZ2" s="55">
        <v>2.8173830000000001E-3</v>
      </c>
      <c r="CA2" s="55">
        <v>1.0273896</v>
      </c>
      <c r="CB2" s="55">
        <v>1.3043987999999999E-2</v>
      </c>
      <c r="CC2" s="55">
        <v>0.20970379</v>
      </c>
      <c r="CD2" s="55">
        <v>0.98837894000000004</v>
      </c>
      <c r="CE2" s="55">
        <v>0.16713715000000001</v>
      </c>
      <c r="CF2" s="55">
        <v>7.1839020000000003E-2</v>
      </c>
      <c r="CG2" s="55">
        <v>1.2449999E-6</v>
      </c>
      <c r="CH2" s="55">
        <v>1.5798867000000001E-2</v>
      </c>
      <c r="CI2" s="55">
        <v>2.5331873999999998E-3</v>
      </c>
      <c r="CJ2" s="55">
        <v>2.3897743</v>
      </c>
      <c r="CK2" s="55">
        <v>3.8974512000000003E-2</v>
      </c>
      <c r="CL2" s="55">
        <v>1.3373396</v>
      </c>
      <c r="CM2" s="55">
        <v>4.7306813999999999</v>
      </c>
      <c r="CN2" s="55">
        <v>2867.9058</v>
      </c>
      <c r="CO2" s="55">
        <v>5057.7039999999997</v>
      </c>
      <c r="CP2" s="55">
        <v>2579.5073000000002</v>
      </c>
      <c r="CQ2" s="55">
        <v>1129.7376999999999</v>
      </c>
      <c r="CR2" s="55">
        <v>457.46071999999998</v>
      </c>
      <c r="CS2" s="55">
        <v>755.91279999999995</v>
      </c>
      <c r="CT2" s="55">
        <v>2790.5866999999998</v>
      </c>
      <c r="CU2" s="55">
        <v>1740.3834999999999</v>
      </c>
      <c r="CV2" s="55">
        <v>2413.8870000000002</v>
      </c>
      <c r="CW2" s="55">
        <v>1886.1165000000001</v>
      </c>
      <c r="CX2" s="55">
        <v>584.54499999999996</v>
      </c>
      <c r="CY2" s="55">
        <v>3723.5583000000001</v>
      </c>
      <c r="CZ2" s="55">
        <v>2089.1356999999998</v>
      </c>
      <c r="DA2" s="55">
        <v>3673.9760000000001</v>
      </c>
      <c r="DB2" s="55">
        <v>3827.2840000000001</v>
      </c>
      <c r="DC2" s="55">
        <v>5499.3046999999997</v>
      </c>
      <c r="DD2" s="55">
        <v>9427.8680000000004</v>
      </c>
      <c r="DE2" s="55">
        <v>1619.7411999999999</v>
      </c>
      <c r="DF2" s="55">
        <v>5322.1904000000004</v>
      </c>
      <c r="DG2" s="55">
        <v>2171.9452999999999</v>
      </c>
      <c r="DH2" s="55">
        <v>62.638916000000002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55.386524000000001</v>
      </c>
      <c r="B6">
        <f>BB2</f>
        <v>21.76811</v>
      </c>
      <c r="C6">
        <f>BC2</f>
        <v>19.764956999999999</v>
      </c>
      <c r="D6">
        <f>BD2</f>
        <v>13.835036000000001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2" sqref="F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23110</v>
      </c>
      <c r="C2" s="51">
        <f ca="1">YEAR(TODAY())-YEAR(B2)+IF(TODAY()&gt;=DATE(YEAR(TODAY()),MONTH(B2),DAY(B2)),0,-1)</f>
        <v>58</v>
      </c>
      <c r="E2" s="47">
        <v>166.7</v>
      </c>
      <c r="F2" s="48" t="s">
        <v>275</v>
      </c>
      <c r="G2" s="47">
        <v>88.7</v>
      </c>
      <c r="H2" s="46" t="s">
        <v>40</v>
      </c>
      <c r="I2" s="67">
        <f>ROUND(G3/E3^2,1)</f>
        <v>31.9</v>
      </c>
    </row>
    <row r="3" spans="1:9" x14ac:dyDescent="0.3">
      <c r="E3" s="46">
        <f>E2/100</f>
        <v>1.6669999999999998</v>
      </c>
      <c r="F3" s="46" t="s">
        <v>39</v>
      </c>
      <c r="G3" s="46">
        <f>G2</f>
        <v>88.7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유정인, ID : H1900745)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10:52:51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44348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58</v>
      </c>
      <c r="G12" s="132"/>
      <c r="H12" s="132"/>
      <c r="I12" s="132"/>
      <c r="K12" s="123">
        <f>'개인정보 및 신체계측 입력'!E2</f>
        <v>166.7</v>
      </c>
      <c r="L12" s="124"/>
      <c r="M12" s="117">
        <f>'개인정보 및 신체계측 입력'!G2</f>
        <v>88.7</v>
      </c>
      <c r="N12" s="118"/>
      <c r="O12" s="113" t="s">
        <v>270</v>
      </c>
      <c r="P12" s="107"/>
      <c r="Q12" s="110">
        <f>'개인정보 및 신체계측 입력'!I2</f>
        <v>31.9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유정인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75.373999999999995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10.042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14.584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0.6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11.3</v>
      </c>
      <c r="L72" s="34" t="s">
        <v>52</v>
      </c>
      <c r="M72" s="34">
        <f>ROUND('DRIs DATA'!K8,1)</f>
        <v>5.3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109.36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191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138.82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141.74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122.12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527.96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207.72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2021-08-20T02:16:13Z</dcterms:modified>
</cp:coreProperties>
</file>