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<sst xmlns="http://schemas.openxmlformats.org/spreadsheetml/2006/main" count="692" uniqueCount="337">
  <si>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</si>
  <si>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</si>
  <si>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</si>
  <si>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</si>
  <si>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</si>
  <si>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</si>
  <si>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</si>
  <si>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</si>
  <si>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</si>
  <si>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</si>
  <si>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</si>
  <si>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</si>
  <si>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</si>
  <si>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</si>
  <si>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</si>
  <si>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</si>
  <si>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</si>
  <si>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</si>
  <si>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</si>
  <si>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</si>
  <si>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</si>
  <si>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</si>
  <si>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</si>
  <si>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</si>
  <si>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</si>
  <si>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</si>
  <si>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</si>
  <si>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</si>
  <si>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</si>
  <si>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</si>
  <si>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</si>
  <si>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</si>
  <si>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</si>
  <si>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</si>
  <si>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</si>
  <si>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</si>
  <si>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</si>
  <si>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</si>
  <si>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</si>
  <si>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</si>
  <si>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</si>
  <si>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</si>
  <si>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</si>
  <si>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</si>
  <si>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</si>
  <si>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</si>
  <si>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</si>
  <si>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</si>
  <si>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</si>
  <si>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</si>
  <si>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</si>
  <si>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</si>
  <si>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</si>
  <si>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</si>
  <si>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</si>
  <si>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</si>
  <si>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</si>
  <si>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</si>
  <si>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</si>
  <si>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</si>
  <si>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</si>
  <si>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</si>
  <si>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</si>
  <si>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</si>
  <si>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</si>
  <si>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</si>
  <si>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</si>
  <si>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</si>
  <si>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</si>
  <si>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</si>
  <si>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</si>
  <si>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</si>
  <si>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</si>
  <si>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</si>
  <si>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</si>
  <si>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</si>
  <si>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</si>
  <si>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</si>
  <si>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</si>
  <si>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</si>
  <si>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</si>
  <si>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</si>
  <si>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</si>
  <si>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</si>
  <si>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</si>
  <si>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</si>
  <si>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</si>
  <si>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</si>
  <si>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</si>
  <si>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</si>
  <si>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</si>
  <si>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</si>
  <si>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</si>
  <si>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</si>
  <si>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</si>
  <si>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</si>
  <si>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</si>
  <si>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</si>
  <si>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</si>
  <si>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</si>
  <si>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</si>
  <si>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</si>
  <si>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</si>
  <si>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</si>
  <si>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</si>
  <si>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</si>
  <si>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</si>
  <si>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</si>
  <si>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</si>
  <si>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</si>
  <si>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</si>
  <si>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</si>
  <si>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</si>
  <si>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</si>
  <si>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</si>
  <si>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</si>
  <si>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</si>
  <si>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</si>
  <si>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</si>
  <si>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</si>
  <si>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</si>
  <si>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</si>
  <si>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</si>
  <si>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</si>
  <si>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</si>
  <si>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</si>
  <si>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</si>
  <si>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</si>
  <si>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</si>
  <si>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</si>
  <si>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</si>
  <si>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</si>
  <si>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</si>
  <si>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</si>
  <si>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</si>
  <si>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</si>
  <si>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</si>
  <si>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</si>
  <si>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</si>
  <si>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</si>
  <si>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</si>
  <si>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</si>
  <si>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</si>
  <si>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</si>
  <si>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</si>
  <si>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</si>
  <si>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</si>
  <si>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</si>
  <si>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</si>
  <si>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</si>
  <si>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</si>
  <si>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</si>
  <si>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</si>
  <si>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</si>
  <si>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</si>
  <si>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</si>
  <si>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</si>
  <si>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</si>
  <si>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</si>
  <si>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</si>
  <si>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</si>
  <si>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</si>
  <si>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</si>
  <si>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</si>
  <si>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</si>
  <si>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</si>
  <si>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</si>
  <si>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</si>
  <si>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</si>
  <si>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</si>
  <si>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</si>
  <si>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</si>
  <si>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</si>
  <si>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</si>
  <si>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</si>
  <si>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</si>
  <si>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</si>
  <si>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</si>
  <si>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</si>
  <si>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</si>
  <si>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</si>
  <si>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</si>
  <si>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</si>
  <si>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</si>
  <si>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</si>
  <si>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</si>
  <si>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</si>
  <si>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</si>
  <si>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</si>
  <si>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</si>
  <si>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</si>
  <si>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</si>
  <si>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</si>
  <si>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</si>
  <si>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</si>
  <si>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</si>
  <si>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</si>
  <si>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</si>
  <si>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</si>
  <si>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</si>
  <si>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</si>
  <si>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</si>
  <si>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</si>
  <si>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</si>
  <si>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</si>
  <si>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</si>
  <si>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</si>
  <si>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</si>
  <si>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</si>
  <si>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</si>
  <si>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</si>
  <si>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</si>
  <si>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</si>
  <si>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</si>
  <si>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</si>
  <si>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</si>
  <si>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</si>
  <si>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</si>
  <si>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</si>
  <si>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</si>
  <si>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</si>
  <si>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</si>
  <si>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</si>
  <si>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</si>
  <si>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</si>
  <si>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</si>
  <si>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</si>
  <si>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</si>
  <si>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</si>
  <si>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</si>
  <si>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</si>
  <si>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</si>
  <si>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</si>
  <si>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</si>
  <si>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</si>
  <si>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</si>
  <si>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</si>
  <si>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</si>
  <si>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</si>
  <si>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</si>
  <si>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</si>
  <si>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</si>
  <si>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</si>
  <si>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</si>
  <si>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</si>
  <si>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</si>
  <si>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</si>
  <si>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</si>
  <si>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</si>
  <si>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</si>
  <si>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</si>
  <si>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</si>
  <si>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</si>
  <si>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</si>
  <si>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</si>
  <si>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</si>
  <si>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</si>
  <si>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</si>
  <si>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</si>
  <si>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</si>
  <si>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</si>
  <si>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</si>
  <si>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</si>
  <si>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</si>
  <si>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</si>
  <si>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</si>
  <si>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</si>
  <si>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</si>
  <si>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</si>
  <si>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</si>
  <si>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</si>
  <si>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</si>
  <si>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</si>
  <si>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</si>
  <si>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</si>
  <si>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</si>
  <si>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</si>
  <si>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</si>
  <si>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</si>
  <si>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</si>
  <si>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</si>
  <si>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</si>
  <si>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</si>
  <si>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</si>
  <si>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</si>
  <si>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</si>
  <si>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</si>
  <si>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</si>
  <si>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</si>
  <si>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</si>
  <si>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</si>
  <si>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</si>
  <si>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</si>
  <si>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</si>
  <si>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</si>
  <si>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</si>
  <si>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</si>
  <si>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</si>
  <si>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</si>
  <si>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</si>
  <si>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</si>
  <si>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</si>
  <si>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</si>
  <si>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</si>
  <si>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</si>
  <si>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</si>
  <si>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</si>
  <si>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</si>
  <si>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</si>
  <si>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</si>
  <si>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</si>
  <si>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</si>
  <si>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</si>
  <si>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</si>
  <si>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</si>
  <si>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</si>
  <si>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</si>
  <si>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</si>
  <si>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</si>
  <si>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</si>
  <si>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</si>
  <si>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</si>
  <si>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</si>
  <si>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</si>
  <si>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</si>
  <si>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</si>
  <si>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</si>
  <si>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</si>
  <si>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</si>
  <si>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</si>
  <si>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</si>
  <si>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</si>
  <si>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</si>
  <si>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송은헌, ID : H1900747)</t>
  </si>
  <si>
    <t>2021년 08월 20일 14:07:22</t>
  </si>
  <si>
    <t>H1900747</t>
  </si>
  <si>
    <t>송은헌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</si>
</sst>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64.033140000000003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2.0948880000000001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1.7537334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1293.6031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3324.9830000000002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141.15553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128.18375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11.571415999999999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1381.1632999999999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9.6136520000000003E-2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4.7696743000000001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29.474207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30.165286999999999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75.608559999999997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11.099</c:v>
                </c:pt>
                <c:pt idx="1">
                  <c:v>7.931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6.3894149999999996</c:v>
                </c:pt>
                <c:pt idx="1">
                  <c:v>6.4432280000000004</c:v>
                </c:pt>
                <c:pt idx="2">
                  <c:v>13.371776000000001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802.40935999999999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18.242267999999999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78.885000000000005</c:v>
                </c:pt>
                <c:pt idx="1">
                  <c:v>6.3579999999999997</c:v>
                </c:pt>
                <c:pt idx="2">
                  <c:v>14.757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1878.2575999999999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123.97195000000001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592.95079999999996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1.1032770000000001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6615.8915999999999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14.599974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1.6763710000000001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313.35129999999998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1.1650031000000001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17.08174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1.6763710000000001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651.51390000000004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10.433942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송은헌, ID : H1900747)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14:07:22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1878.2575999999999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64.033140000000003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29.474207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78.885000000000005</v>
      </c>
      <c r="G8" s="59">
        <f>'DRIs DATA 입력'!G8</f>
        <v>6.3579999999999997</v>
      </c>
      <c r="H8" s="59">
        <f>'DRIs DATA 입력'!H8</f>
        <v>14.757</v>
      </c>
      <c r="I8" s="55"/>
      <c r="J8" s="59" t="s">
        <v>215</v>
      </c>
      <c r="K8" s="59">
        <f>'DRIs DATA 입력'!K8</f>
        <v>11.099</v>
      </c>
      <c r="L8" s="59">
        <f>'DRIs DATA 입력'!L8</f>
        <v>7.931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802.40935999999999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18.242267999999999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1.1032770000000001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313.35129999999998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123.97195000000001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1.6449834999999999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1.1650031000000001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17.08174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1.6763710000000001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651.51390000000004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10.433942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2.0948880000000001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1.7537334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592.95079999999996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1293.6031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6615.8915999999999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3324.9830000000002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141.15553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128.18375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14.599974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11.571415999999999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1381.1632999999999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9.6136520000000003E-2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4.7696743000000001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30.165286999999999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75.608559999999997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277</v>
      </c>
      <c r="B1" s="55" t="s">
        <v>333</v>
      </c>
      <c r="G1" s="56" t="s">
        <v>278</v>
      </c>
      <c r="H1" s="55" t="s">
        <v>334</v>
      </c>
    </row>
    <row r="3" spans="1:27" x14ac:dyDescent="0.3">
      <c r="A3" s="65" t="s">
        <v>279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280</v>
      </c>
      <c r="B4" s="66"/>
      <c r="C4" s="66"/>
      <c r="E4" s="62" t="s">
        <v>281</v>
      </c>
      <c r="F4" s="63"/>
      <c r="G4" s="63"/>
      <c r="H4" s="64"/>
      <c r="J4" s="62" t="s">
        <v>323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282</v>
      </c>
      <c r="V4" s="66"/>
      <c r="W4" s="66"/>
      <c r="X4" s="66"/>
      <c r="Y4" s="66"/>
      <c r="Z4" s="66"/>
    </row>
    <row r="5" spans="1:27" x14ac:dyDescent="0.3">
      <c r="A5" s="60"/>
      <c r="B5" s="60" t="s">
        <v>283</v>
      </c>
      <c r="C5" s="60" t="s">
        <v>284</v>
      </c>
      <c r="E5" s="60"/>
      <c r="F5" s="60" t="s">
        <v>49</v>
      </c>
      <c r="G5" s="60" t="s">
        <v>285</v>
      </c>
      <c r="H5" s="60" t="s">
        <v>45</v>
      </c>
      <c r="J5" s="60"/>
      <c r="K5" s="60" t="s">
        <v>286</v>
      </c>
      <c r="L5" s="60" t="s">
        <v>287</v>
      </c>
      <c r="N5" s="60"/>
      <c r="O5" s="60" t="s">
        <v>288</v>
      </c>
      <c r="P5" s="60" t="s">
        <v>289</v>
      </c>
      <c r="Q5" s="60" t="s">
        <v>290</v>
      </c>
      <c r="R5" s="60" t="s">
        <v>291</v>
      </c>
      <c r="S5" s="60" t="s">
        <v>284</v>
      </c>
      <c r="U5" s="60"/>
      <c r="V5" s="60" t="s">
        <v>288</v>
      </c>
      <c r="W5" s="60" t="s">
        <v>289</v>
      </c>
      <c r="X5" s="60" t="s">
        <v>290</v>
      </c>
      <c r="Y5" s="60" t="s">
        <v>291</v>
      </c>
      <c r="Z5" s="60" t="s">
        <v>284</v>
      </c>
    </row>
    <row r="6" spans="1:27" x14ac:dyDescent="0.3">
      <c r="A6" s="60" t="s">
        <v>280</v>
      </c>
      <c r="B6" s="60">
        <v>1600</v>
      </c>
      <c r="C6" s="60">
        <v>1878.2575999999999</v>
      </c>
      <c r="E6" s="60" t="s">
        <v>292</v>
      </c>
      <c r="F6" s="60">
        <v>55</v>
      </c>
      <c r="G6" s="60">
        <v>15</v>
      </c>
      <c r="H6" s="60">
        <v>7</v>
      </c>
      <c r="J6" s="60" t="s">
        <v>292</v>
      </c>
      <c r="K6" s="60">
        <v>0.1</v>
      </c>
      <c r="L6" s="60">
        <v>4</v>
      </c>
      <c r="N6" s="60" t="s">
        <v>324</v>
      </c>
      <c r="O6" s="60">
        <v>40</v>
      </c>
      <c r="P6" s="60">
        <v>45</v>
      </c>
      <c r="Q6" s="60">
        <v>0</v>
      </c>
      <c r="R6" s="60">
        <v>0</v>
      </c>
      <c r="S6" s="60">
        <v>64.033140000000003</v>
      </c>
      <c r="U6" s="60" t="s">
        <v>293</v>
      </c>
      <c r="V6" s="60">
        <v>0</v>
      </c>
      <c r="W6" s="60">
        <v>0</v>
      </c>
      <c r="X6" s="60">
        <v>20</v>
      </c>
      <c r="Y6" s="60">
        <v>0</v>
      </c>
      <c r="Z6" s="60">
        <v>29.474207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294</v>
      </c>
      <c r="F8" s="60">
        <v>78.885000000000005</v>
      </c>
      <c r="G8" s="60">
        <v>6.3579999999999997</v>
      </c>
      <c r="H8" s="60">
        <v>14.757</v>
      </c>
      <c r="J8" s="60" t="s">
        <v>294</v>
      </c>
      <c r="K8" s="60">
        <v>11.099</v>
      </c>
      <c r="L8" s="60">
        <v>7.931</v>
      </c>
    </row>
    <row r="13" spans="1:27" x14ac:dyDescent="0.3">
      <c r="A13" s="61" t="s">
        <v>295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296</v>
      </c>
      <c r="B14" s="66"/>
      <c r="C14" s="66"/>
      <c r="D14" s="66"/>
      <c r="E14" s="66"/>
      <c r="F14" s="66"/>
      <c r="H14" s="66" t="s">
        <v>297</v>
      </c>
      <c r="I14" s="66"/>
      <c r="J14" s="66"/>
      <c r="K14" s="66"/>
      <c r="L14" s="66"/>
      <c r="M14" s="66"/>
      <c r="O14" s="66" t="s">
        <v>326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288</v>
      </c>
      <c r="C15" s="60" t="s">
        <v>289</v>
      </c>
      <c r="D15" s="60" t="s">
        <v>290</v>
      </c>
      <c r="E15" s="60" t="s">
        <v>291</v>
      </c>
      <c r="F15" s="60" t="s">
        <v>284</v>
      </c>
      <c r="H15" s="60"/>
      <c r="I15" s="60" t="s">
        <v>288</v>
      </c>
      <c r="J15" s="60" t="s">
        <v>289</v>
      </c>
      <c r="K15" s="60" t="s">
        <v>290</v>
      </c>
      <c r="L15" s="60" t="s">
        <v>291</v>
      </c>
      <c r="M15" s="60" t="s">
        <v>284</v>
      </c>
      <c r="O15" s="60"/>
      <c r="P15" s="60" t="s">
        <v>288</v>
      </c>
      <c r="Q15" s="60" t="s">
        <v>289</v>
      </c>
      <c r="R15" s="60" t="s">
        <v>290</v>
      </c>
      <c r="S15" s="60" t="s">
        <v>291</v>
      </c>
      <c r="T15" s="60" t="s">
        <v>284</v>
      </c>
      <c r="V15" s="60"/>
      <c r="W15" s="60" t="s">
        <v>288</v>
      </c>
      <c r="X15" s="60" t="s">
        <v>289</v>
      </c>
      <c r="Y15" s="60" t="s">
        <v>290</v>
      </c>
      <c r="Z15" s="60" t="s">
        <v>291</v>
      </c>
      <c r="AA15" s="60" t="s">
        <v>284</v>
      </c>
    </row>
    <row r="16" spans="1:27" x14ac:dyDescent="0.3">
      <c r="A16" s="60" t="s">
        <v>299</v>
      </c>
      <c r="B16" s="60">
        <v>410</v>
      </c>
      <c r="C16" s="60">
        <v>550</v>
      </c>
      <c r="D16" s="60">
        <v>0</v>
      </c>
      <c r="E16" s="60">
        <v>3000</v>
      </c>
      <c r="F16" s="60">
        <v>802.40935999999999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18.242267999999999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1.1032770000000001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313.35129999999998</v>
      </c>
    </row>
    <row r="23" spans="1:62" x14ac:dyDescent="0.3">
      <c r="A23" s="61" t="s">
        <v>300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301</v>
      </c>
      <c r="B24" s="66"/>
      <c r="C24" s="66"/>
      <c r="D24" s="66"/>
      <c r="E24" s="66"/>
      <c r="F24" s="66"/>
      <c r="H24" s="66" t="s">
        <v>302</v>
      </c>
      <c r="I24" s="66"/>
      <c r="J24" s="66"/>
      <c r="K24" s="66"/>
      <c r="L24" s="66"/>
      <c r="M24" s="66"/>
      <c r="O24" s="66" t="s">
        <v>303</v>
      </c>
      <c r="P24" s="66"/>
      <c r="Q24" s="66"/>
      <c r="R24" s="66"/>
      <c r="S24" s="66"/>
      <c r="T24" s="66"/>
      <c r="V24" s="66" t="s">
        <v>327</v>
      </c>
      <c r="W24" s="66"/>
      <c r="X24" s="66"/>
      <c r="Y24" s="66"/>
      <c r="Z24" s="66"/>
      <c r="AA24" s="66"/>
      <c r="AC24" s="66" t="s">
        <v>304</v>
      </c>
      <c r="AD24" s="66"/>
      <c r="AE24" s="66"/>
      <c r="AF24" s="66"/>
      <c r="AG24" s="66"/>
      <c r="AH24" s="66"/>
      <c r="AJ24" s="66" t="s">
        <v>305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288</v>
      </c>
      <c r="C25" s="60" t="s">
        <v>289</v>
      </c>
      <c r="D25" s="60" t="s">
        <v>290</v>
      </c>
      <c r="E25" s="60" t="s">
        <v>291</v>
      </c>
      <c r="F25" s="60" t="s">
        <v>284</v>
      </c>
      <c r="H25" s="60"/>
      <c r="I25" s="60" t="s">
        <v>288</v>
      </c>
      <c r="J25" s="60" t="s">
        <v>289</v>
      </c>
      <c r="K25" s="60" t="s">
        <v>290</v>
      </c>
      <c r="L25" s="60" t="s">
        <v>291</v>
      </c>
      <c r="M25" s="60" t="s">
        <v>284</v>
      </c>
      <c r="O25" s="60"/>
      <c r="P25" s="60" t="s">
        <v>288</v>
      </c>
      <c r="Q25" s="60" t="s">
        <v>289</v>
      </c>
      <c r="R25" s="60" t="s">
        <v>290</v>
      </c>
      <c r="S25" s="60" t="s">
        <v>291</v>
      </c>
      <c r="T25" s="60" t="s">
        <v>284</v>
      </c>
      <c r="V25" s="60"/>
      <c r="W25" s="60" t="s">
        <v>288</v>
      </c>
      <c r="X25" s="60" t="s">
        <v>289</v>
      </c>
      <c r="Y25" s="60" t="s">
        <v>290</v>
      </c>
      <c r="Z25" s="60" t="s">
        <v>291</v>
      </c>
      <c r="AA25" s="60" t="s">
        <v>284</v>
      </c>
      <c r="AC25" s="60"/>
      <c r="AD25" s="60" t="s">
        <v>288</v>
      </c>
      <c r="AE25" s="60" t="s">
        <v>289</v>
      </c>
      <c r="AF25" s="60" t="s">
        <v>290</v>
      </c>
      <c r="AG25" s="60" t="s">
        <v>291</v>
      </c>
      <c r="AH25" s="60" t="s">
        <v>284</v>
      </c>
      <c r="AJ25" s="60"/>
      <c r="AK25" s="60" t="s">
        <v>288</v>
      </c>
      <c r="AL25" s="60" t="s">
        <v>289</v>
      </c>
      <c r="AM25" s="60" t="s">
        <v>290</v>
      </c>
      <c r="AN25" s="60" t="s">
        <v>291</v>
      </c>
      <c r="AO25" s="60" t="s">
        <v>284</v>
      </c>
      <c r="AQ25" s="60"/>
      <c r="AR25" s="60" t="s">
        <v>288</v>
      </c>
      <c r="AS25" s="60" t="s">
        <v>289</v>
      </c>
      <c r="AT25" s="60" t="s">
        <v>290</v>
      </c>
      <c r="AU25" s="60" t="s">
        <v>291</v>
      </c>
      <c r="AV25" s="60" t="s">
        <v>284</v>
      </c>
      <c r="AX25" s="60"/>
      <c r="AY25" s="60" t="s">
        <v>288</v>
      </c>
      <c r="AZ25" s="60" t="s">
        <v>289</v>
      </c>
      <c r="BA25" s="60" t="s">
        <v>290</v>
      </c>
      <c r="BB25" s="60" t="s">
        <v>291</v>
      </c>
      <c r="BC25" s="60" t="s">
        <v>284</v>
      </c>
      <c r="BE25" s="60"/>
      <c r="BF25" s="60" t="s">
        <v>288</v>
      </c>
      <c r="BG25" s="60" t="s">
        <v>289</v>
      </c>
      <c r="BH25" s="60" t="s">
        <v>290</v>
      </c>
      <c r="BI25" s="60" t="s">
        <v>291</v>
      </c>
      <c r="BJ25" s="60" t="s">
        <v>284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123.97195000000001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1.6449834999999999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1.1650031000000001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17.08174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1.6763710000000001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651.51390000000004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10.433942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2.0948880000000001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1.7537334</v>
      </c>
    </row>
    <row r="33" spans="1:68" x14ac:dyDescent="0.3">
      <c r="A33" s="61" t="s">
        <v>328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311</v>
      </c>
      <c r="W34" s="66"/>
      <c r="X34" s="66"/>
      <c r="Y34" s="66"/>
      <c r="Z34" s="66"/>
      <c r="AA34" s="66"/>
      <c r="AC34" s="66" t="s">
        <v>312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288</v>
      </c>
      <c r="C35" s="60" t="s">
        <v>289</v>
      </c>
      <c r="D35" s="60" t="s">
        <v>290</v>
      </c>
      <c r="E35" s="60" t="s">
        <v>291</v>
      </c>
      <c r="F35" s="60" t="s">
        <v>284</v>
      </c>
      <c r="H35" s="60"/>
      <c r="I35" s="60" t="s">
        <v>288</v>
      </c>
      <c r="J35" s="60" t="s">
        <v>289</v>
      </c>
      <c r="K35" s="60" t="s">
        <v>290</v>
      </c>
      <c r="L35" s="60" t="s">
        <v>291</v>
      </c>
      <c r="M35" s="60" t="s">
        <v>284</v>
      </c>
      <c r="O35" s="60"/>
      <c r="P35" s="60" t="s">
        <v>288</v>
      </c>
      <c r="Q35" s="60" t="s">
        <v>289</v>
      </c>
      <c r="R35" s="60" t="s">
        <v>290</v>
      </c>
      <c r="S35" s="60" t="s">
        <v>291</v>
      </c>
      <c r="T35" s="60" t="s">
        <v>284</v>
      </c>
      <c r="V35" s="60"/>
      <c r="W35" s="60" t="s">
        <v>288</v>
      </c>
      <c r="X35" s="60" t="s">
        <v>289</v>
      </c>
      <c r="Y35" s="60" t="s">
        <v>290</v>
      </c>
      <c r="Z35" s="60" t="s">
        <v>291</v>
      </c>
      <c r="AA35" s="60" t="s">
        <v>284</v>
      </c>
      <c r="AC35" s="60"/>
      <c r="AD35" s="60" t="s">
        <v>288</v>
      </c>
      <c r="AE35" s="60" t="s">
        <v>289</v>
      </c>
      <c r="AF35" s="60" t="s">
        <v>290</v>
      </c>
      <c r="AG35" s="60" t="s">
        <v>291</v>
      </c>
      <c r="AH35" s="60" t="s">
        <v>284</v>
      </c>
      <c r="AJ35" s="60"/>
      <c r="AK35" s="60" t="s">
        <v>288</v>
      </c>
      <c r="AL35" s="60" t="s">
        <v>289</v>
      </c>
      <c r="AM35" s="60" t="s">
        <v>290</v>
      </c>
      <c r="AN35" s="60" t="s">
        <v>291</v>
      </c>
      <c r="AO35" s="60" t="s">
        <v>284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592.95079999999996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1293.6031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6615.8915999999999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3324.9830000000002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141.15553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128.18375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329</v>
      </c>
      <c r="I44" s="66"/>
      <c r="J44" s="66"/>
      <c r="K44" s="66"/>
      <c r="L44" s="66"/>
      <c r="M44" s="66"/>
      <c r="O44" s="66" t="s">
        <v>316</v>
      </c>
      <c r="P44" s="66"/>
      <c r="Q44" s="66"/>
      <c r="R44" s="66"/>
      <c r="S44" s="66"/>
      <c r="T44" s="66"/>
      <c r="V44" s="66" t="s">
        <v>317</v>
      </c>
      <c r="W44" s="66"/>
      <c r="X44" s="66"/>
      <c r="Y44" s="66"/>
      <c r="Z44" s="66"/>
      <c r="AA44" s="66"/>
      <c r="AC44" s="66" t="s">
        <v>318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320</v>
      </c>
      <c r="AR44" s="66"/>
      <c r="AS44" s="66"/>
      <c r="AT44" s="66"/>
      <c r="AU44" s="66"/>
      <c r="AV44" s="66"/>
      <c r="AX44" s="66" t="s">
        <v>330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288</v>
      </c>
      <c r="C45" s="60" t="s">
        <v>289</v>
      </c>
      <c r="D45" s="60" t="s">
        <v>290</v>
      </c>
      <c r="E45" s="60" t="s">
        <v>291</v>
      </c>
      <c r="F45" s="60" t="s">
        <v>284</v>
      </c>
      <c r="H45" s="60"/>
      <c r="I45" s="60" t="s">
        <v>288</v>
      </c>
      <c r="J45" s="60" t="s">
        <v>289</v>
      </c>
      <c r="K45" s="60" t="s">
        <v>290</v>
      </c>
      <c r="L45" s="60" t="s">
        <v>291</v>
      </c>
      <c r="M45" s="60" t="s">
        <v>284</v>
      </c>
      <c r="O45" s="60"/>
      <c r="P45" s="60" t="s">
        <v>288</v>
      </c>
      <c r="Q45" s="60" t="s">
        <v>289</v>
      </c>
      <c r="R45" s="60" t="s">
        <v>290</v>
      </c>
      <c r="S45" s="60" t="s">
        <v>291</v>
      </c>
      <c r="T45" s="60" t="s">
        <v>284</v>
      </c>
      <c r="V45" s="60"/>
      <c r="W45" s="60" t="s">
        <v>288</v>
      </c>
      <c r="X45" s="60" t="s">
        <v>289</v>
      </c>
      <c r="Y45" s="60" t="s">
        <v>290</v>
      </c>
      <c r="Z45" s="60" t="s">
        <v>291</v>
      </c>
      <c r="AA45" s="60" t="s">
        <v>284</v>
      </c>
      <c r="AC45" s="60"/>
      <c r="AD45" s="60" t="s">
        <v>288</v>
      </c>
      <c r="AE45" s="60" t="s">
        <v>289</v>
      </c>
      <c r="AF45" s="60" t="s">
        <v>290</v>
      </c>
      <c r="AG45" s="60" t="s">
        <v>291</v>
      </c>
      <c r="AH45" s="60" t="s">
        <v>284</v>
      </c>
      <c r="AJ45" s="60"/>
      <c r="AK45" s="60" t="s">
        <v>288</v>
      </c>
      <c r="AL45" s="60" t="s">
        <v>289</v>
      </c>
      <c r="AM45" s="60" t="s">
        <v>290</v>
      </c>
      <c r="AN45" s="60" t="s">
        <v>291</v>
      </c>
      <c r="AO45" s="60" t="s">
        <v>284</v>
      </c>
      <c r="AQ45" s="60"/>
      <c r="AR45" s="60" t="s">
        <v>288</v>
      </c>
      <c r="AS45" s="60" t="s">
        <v>289</v>
      </c>
      <c r="AT45" s="60" t="s">
        <v>290</v>
      </c>
      <c r="AU45" s="60" t="s">
        <v>291</v>
      </c>
      <c r="AV45" s="60" t="s">
        <v>284</v>
      </c>
      <c r="AX45" s="60"/>
      <c r="AY45" s="60" t="s">
        <v>288</v>
      </c>
      <c r="AZ45" s="60" t="s">
        <v>289</v>
      </c>
      <c r="BA45" s="60" t="s">
        <v>290</v>
      </c>
      <c r="BB45" s="60" t="s">
        <v>291</v>
      </c>
      <c r="BC45" s="60" t="s">
        <v>284</v>
      </c>
      <c r="BE45" s="60"/>
      <c r="BF45" s="60" t="s">
        <v>288</v>
      </c>
      <c r="BG45" s="60" t="s">
        <v>289</v>
      </c>
      <c r="BH45" s="60" t="s">
        <v>290</v>
      </c>
      <c r="BI45" s="60" t="s">
        <v>291</v>
      </c>
      <c r="BJ45" s="60" t="s">
        <v>284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14.599974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11.571415999999999</v>
      </c>
      <c r="O46" s="60" t="s">
        <v>332</v>
      </c>
      <c r="P46" s="60">
        <v>600</v>
      </c>
      <c r="Q46" s="60">
        <v>800</v>
      </c>
      <c r="R46" s="60">
        <v>0</v>
      </c>
      <c r="S46" s="60">
        <v>10000</v>
      </c>
      <c r="T46" s="60">
        <v>1381.1632999999999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9.6136520000000003E-2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4.7696743000000001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30.165286999999999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75.608559999999997</v>
      </c>
      <c r="AX46" s="60" t="s">
        <v>321</v>
      </c>
      <c r="AY46" s="60"/>
      <c r="AZ46" s="60"/>
      <c r="BA46" s="60"/>
      <c r="BB46" s="60"/>
      <c r="BC46" s="60"/>
      <c r="BE46" s="60" t="s">
        <v>322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9" sqref="G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276</v>
      </c>
      <c r="D2" s="55">
        <v>70</v>
      </c>
      <c r="E2" s="55">
        <v>1878.2575999999999</v>
      </c>
      <c r="F2" s="55">
        <v>342.28789999999998</v>
      </c>
      <c r="G2" s="55">
        <v>27.588501000000001</v>
      </c>
      <c r="H2" s="55">
        <v>20.758407999999999</v>
      </c>
      <c r="I2" s="55">
        <v>6.8300919999999996</v>
      </c>
      <c r="J2" s="55">
        <v>64.033140000000003</v>
      </c>
      <c r="K2" s="55">
        <v>46.226695999999997</v>
      </c>
      <c r="L2" s="55">
        <v>17.806448</v>
      </c>
      <c r="M2" s="55">
        <v>29.474207</v>
      </c>
      <c r="N2" s="55">
        <v>2.2687922</v>
      </c>
      <c r="O2" s="55">
        <v>16.801030000000001</v>
      </c>
      <c r="P2" s="55">
        <v>926.83960000000002</v>
      </c>
      <c r="Q2" s="55">
        <v>28.563089999999999</v>
      </c>
      <c r="R2" s="55">
        <v>802.40935999999999</v>
      </c>
      <c r="S2" s="55">
        <v>47.298050000000003</v>
      </c>
      <c r="T2" s="55">
        <v>9061.3279999999995</v>
      </c>
      <c r="U2" s="55">
        <v>1.1032770000000001</v>
      </c>
      <c r="V2" s="55">
        <v>18.242267999999999</v>
      </c>
      <c r="W2" s="55">
        <v>313.35129999999998</v>
      </c>
      <c r="X2" s="55">
        <v>123.97195000000001</v>
      </c>
      <c r="Y2" s="55">
        <v>1.6449834999999999</v>
      </c>
      <c r="Z2" s="55">
        <v>1.1650031000000001</v>
      </c>
      <c r="AA2" s="55">
        <v>17.08174</v>
      </c>
      <c r="AB2" s="55">
        <v>1.6763710000000001</v>
      </c>
      <c r="AC2" s="55">
        <v>651.51390000000004</v>
      </c>
      <c r="AD2" s="55">
        <v>10.433942</v>
      </c>
      <c r="AE2" s="55">
        <v>2.0948880000000001</v>
      </c>
      <c r="AF2" s="55">
        <v>1.7537334</v>
      </c>
      <c r="AG2" s="55">
        <v>592.95079999999996</v>
      </c>
      <c r="AH2" s="55">
        <v>357.68594000000002</v>
      </c>
      <c r="AI2" s="55">
        <v>235.26482999999999</v>
      </c>
      <c r="AJ2" s="55">
        <v>1293.6031</v>
      </c>
      <c r="AK2" s="55">
        <v>6615.8915999999999</v>
      </c>
      <c r="AL2" s="55">
        <v>141.15553</v>
      </c>
      <c r="AM2" s="55">
        <v>3324.9830000000002</v>
      </c>
      <c r="AN2" s="55">
        <v>128.18375</v>
      </c>
      <c r="AO2" s="55">
        <v>14.599974</v>
      </c>
      <c r="AP2" s="55">
        <v>12.19183</v>
      </c>
      <c r="AQ2" s="55">
        <v>2.4081435</v>
      </c>
      <c r="AR2" s="55">
        <v>11.571415999999999</v>
      </c>
      <c r="AS2" s="55">
        <v>1381.1632999999999</v>
      </c>
      <c r="AT2" s="55">
        <v>9.6136520000000003E-2</v>
      </c>
      <c r="AU2" s="55">
        <v>4.7696743000000001</v>
      </c>
      <c r="AV2" s="55">
        <v>30.165286999999999</v>
      </c>
      <c r="AW2" s="55">
        <v>75.608559999999997</v>
      </c>
      <c r="AX2" s="55">
        <v>0.12790541</v>
      </c>
      <c r="AY2" s="55">
        <v>0.75539047000000004</v>
      </c>
      <c r="AZ2" s="55">
        <v>144.89009999999999</v>
      </c>
      <c r="BA2" s="55">
        <v>26.205545000000001</v>
      </c>
      <c r="BB2" s="55">
        <v>6.3894149999999996</v>
      </c>
      <c r="BC2" s="55">
        <v>6.4432280000000004</v>
      </c>
      <c r="BD2" s="55">
        <v>13.371776000000001</v>
      </c>
      <c r="BE2" s="55">
        <v>1.195689</v>
      </c>
      <c r="BF2" s="55">
        <v>7.9736232999999999</v>
      </c>
      <c r="BG2" s="55">
        <v>1.3877448000000001E-2</v>
      </c>
      <c r="BH2" s="55">
        <v>1.7172493E-2</v>
      </c>
      <c r="BI2" s="55">
        <v>1.2265076999999999E-2</v>
      </c>
      <c r="BJ2" s="55">
        <v>5.7111210000000003E-2</v>
      </c>
      <c r="BK2" s="55">
        <v>1.067496E-3</v>
      </c>
      <c r="BL2" s="55">
        <v>0.41332010000000002</v>
      </c>
      <c r="BM2" s="55">
        <v>4.68093</v>
      </c>
      <c r="BN2" s="55">
        <v>1.5628249999999999</v>
      </c>
      <c r="BO2" s="55">
        <v>69.452699999999993</v>
      </c>
      <c r="BP2" s="55">
        <v>13.937996</v>
      </c>
      <c r="BQ2" s="55">
        <v>22.955950000000001</v>
      </c>
      <c r="BR2" s="55">
        <v>73.786119999999997</v>
      </c>
      <c r="BS2" s="55">
        <v>16.215527000000002</v>
      </c>
      <c r="BT2" s="55">
        <v>20.244050000000001</v>
      </c>
      <c r="BU2" s="55">
        <v>1.9480058000000001E-4</v>
      </c>
      <c r="BV2" s="55">
        <v>6.4401069999999996E-3</v>
      </c>
      <c r="BW2" s="55">
        <v>1.2689722000000001</v>
      </c>
      <c r="BX2" s="55">
        <v>1.2757497</v>
      </c>
      <c r="BY2" s="55">
        <v>4.1181379999999997E-2</v>
      </c>
      <c r="BZ2" s="55">
        <v>9.5215945999999995E-4</v>
      </c>
      <c r="CA2" s="55">
        <v>0.24039656000000001</v>
      </c>
      <c r="CB2" s="55">
        <v>3.4706912000000002E-3</v>
      </c>
      <c r="CC2" s="55">
        <v>5.1946754999999997E-2</v>
      </c>
      <c r="CD2" s="55">
        <v>1.1540128999999999</v>
      </c>
      <c r="CE2" s="55">
        <v>6.3623995000000003E-2</v>
      </c>
      <c r="CF2" s="55">
        <v>6.0087311999999997E-2</v>
      </c>
      <c r="CG2" s="55">
        <v>0</v>
      </c>
      <c r="CH2" s="55">
        <v>8.5324200000000006E-3</v>
      </c>
      <c r="CI2" s="55">
        <v>2.5328759999999999E-3</v>
      </c>
      <c r="CJ2" s="55">
        <v>2.9002078</v>
      </c>
      <c r="CK2" s="55">
        <v>1.7081346000000001E-2</v>
      </c>
      <c r="CL2" s="55">
        <v>6.7280300000000001E-2</v>
      </c>
      <c r="CM2" s="55">
        <v>4.4287375999999998</v>
      </c>
      <c r="CN2" s="55">
        <v>2755.8341999999998</v>
      </c>
      <c r="CO2" s="55">
        <v>4897.5537000000004</v>
      </c>
      <c r="CP2" s="55">
        <v>2792.3533000000002</v>
      </c>
      <c r="CQ2" s="55">
        <v>971.38710000000003</v>
      </c>
      <c r="CR2" s="55">
        <v>562.82104000000004</v>
      </c>
      <c r="CS2" s="55">
        <v>556.25995</v>
      </c>
      <c r="CT2" s="55">
        <v>2800.6086</v>
      </c>
      <c r="CU2" s="55">
        <v>1702.7936999999999</v>
      </c>
      <c r="CV2" s="55">
        <v>1711.0166999999999</v>
      </c>
      <c r="CW2" s="55">
        <v>1872.9336000000001</v>
      </c>
      <c r="CX2" s="55">
        <v>574.49279999999999</v>
      </c>
      <c r="CY2" s="55">
        <v>3482.8179</v>
      </c>
      <c r="CZ2" s="55">
        <v>1532.1427000000001</v>
      </c>
      <c r="DA2" s="55">
        <v>4430.2466000000004</v>
      </c>
      <c r="DB2" s="55">
        <v>4024.5</v>
      </c>
      <c r="DC2" s="55">
        <v>6330.5874000000003</v>
      </c>
      <c r="DD2" s="55">
        <v>9931.1910000000007</v>
      </c>
      <c r="DE2" s="55">
        <v>2006.0264999999999</v>
      </c>
      <c r="DF2" s="55">
        <v>4406.2196999999996</v>
      </c>
      <c r="DG2" s="55">
        <v>2289.518</v>
      </c>
      <c r="DH2" s="55">
        <v>182.96158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26.205545000000001</v>
      </c>
      <c r="B6">
        <f>BB2</f>
        <v>6.3894149999999996</v>
      </c>
      <c r="C6">
        <f>BC2</f>
        <v>6.4432280000000004</v>
      </c>
      <c r="D6">
        <f>BD2</f>
        <v>13.371776000000001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6" sqref="H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18636</v>
      </c>
      <c r="C2" s="51">
        <f ca="1">YEAR(TODAY())-YEAR(B2)+IF(TODAY()&gt;=DATE(YEAR(TODAY()),MONTH(B2),DAY(B2)),0,-1)</f>
        <v>70</v>
      </c>
      <c r="E2" s="47">
        <v>154.5</v>
      </c>
      <c r="F2" s="48" t="s">
        <v>275</v>
      </c>
      <c r="G2" s="47">
        <v>66.7</v>
      </c>
      <c r="H2" s="46" t="s">
        <v>40</v>
      </c>
      <c r="I2" s="67">
        <f>ROUND(G3/E3^2,1)</f>
        <v>27.9</v>
      </c>
    </row>
    <row r="3" spans="1:9" x14ac:dyDescent="0.3">
      <c r="E3" s="46">
        <f>E2/100</f>
        <v>1.5449999999999999</v>
      </c>
      <c r="F3" s="46" t="s">
        <v>39</v>
      </c>
      <c r="G3" s="46">
        <f>G2</f>
        <v>66.7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송은헌, ID : H1900747)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14:07:22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70</v>
      </c>
      <c r="G12" s="89"/>
      <c r="H12" s="89"/>
      <c r="I12" s="89"/>
      <c r="K12" s="118">
        <f>'개인정보 및 신체계측 입력'!E2</f>
        <v>154.5</v>
      </c>
      <c r="L12" s="119"/>
      <c r="M12" s="112">
        <f>'개인정보 및 신체계측 입력'!G2</f>
        <v>66.7</v>
      </c>
      <c r="N12" s="113"/>
      <c r="O12" s="108" t="s">
        <v>270</v>
      </c>
      <c r="P12" s="102"/>
      <c r="Q12" s="85">
        <f>'개인정보 및 신체계측 입력'!I2</f>
        <v>27.9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송은헌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78.885000000000005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6.3579999999999997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14.757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0.5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7.9</v>
      </c>
      <c r="L72" s="34" t="s">
        <v>52</v>
      </c>
      <c r="M72" s="34">
        <f>ROUND('DRIs DATA'!K8,1)</f>
        <v>11.1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106.99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152.02000000000001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123.97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111.76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74.12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441.06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2021-08-20T05:22:29Z</dcterms:modified>
</cp:coreProperties>
</file>