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<sst xmlns="http://schemas.openxmlformats.org/spreadsheetml/2006/main" count="692" uniqueCount="344">
  <si>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</si>
  <si>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</si>
  <si>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</si>
  <si>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</si>
  <si>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</si>
  <si>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</si>
  <si>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</si>
  <si>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</si>
  <si>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</si>
  <si>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</si>
  <si>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</si>
  <si>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</si>
  <si>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</si>
  <si>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</si>
  <si>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</si>
  <si>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</si>
  <si>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</si>
  <si>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</si>
  <si>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</si>
  <si>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</si>
  <si>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</si>
  <si>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</si>
  <si>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</si>
  <si>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</si>
  <si>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</si>
  <si>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</si>
  <si>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</si>
  <si>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</si>
  <si>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</si>
  <si>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</si>
  <si>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</si>
  <si>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</si>
  <si>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</si>
  <si>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</si>
  <si>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</si>
  <si>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</si>
  <si>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</si>
  <si>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</si>
  <si>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</si>
  <si>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</si>
  <si>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</si>
  <si>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</si>
  <si>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</si>
  <si>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</si>
  <si>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</si>
  <si>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</si>
  <si>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</si>
  <si>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</si>
  <si>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</si>
  <si>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</si>
  <si>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</si>
  <si>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</si>
  <si>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</si>
  <si>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</si>
  <si>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</si>
  <si>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</si>
  <si>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</si>
  <si>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</si>
  <si>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</si>
  <si>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</si>
  <si>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</si>
  <si>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</si>
  <si>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</si>
  <si>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</si>
  <si>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</si>
  <si>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</si>
  <si>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</si>
  <si>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</si>
  <si>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</si>
  <si>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</si>
  <si>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</si>
  <si>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</si>
  <si>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</si>
  <si>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</si>
  <si>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</si>
  <si>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</si>
  <si>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</si>
  <si>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</si>
  <si>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</si>
  <si>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</si>
  <si>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</si>
  <si>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</si>
  <si>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</si>
  <si>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</si>
  <si>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</si>
  <si>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</si>
  <si>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</si>
  <si>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</si>
  <si>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</si>
  <si>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</si>
  <si>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</si>
  <si>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</si>
  <si>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</si>
  <si>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</si>
  <si>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</si>
  <si>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</si>
  <si>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</si>
  <si>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</si>
  <si>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</si>
  <si>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</si>
  <si>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</si>
  <si>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</si>
  <si>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</si>
  <si>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</si>
  <si>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</si>
  <si>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</si>
  <si>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</si>
  <si>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</si>
  <si>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</si>
  <si>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</si>
  <si>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</si>
  <si>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</si>
  <si>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</si>
  <si>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</si>
  <si>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</si>
  <si>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</si>
  <si>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</si>
  <si>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</si>
  <si>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</si>
  <si>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</si>
  <si>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</si>
  <si>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</si>
  <si>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</si>
  <si>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</si>
  <si>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</si>
  <si>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</si>
  <si>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</si>
  <si>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</si>
  <si>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</si>
  <si>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</si>
  <si>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</si>
  <si>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</si>
  <si>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</si>
  <si>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</si>
  <si>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</si>
  <si>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</si>
  <si>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</si>
  <si>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</si>
  <si>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</si>
  <si>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</si>
  <si>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</si>
  <si>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</si>
  <si>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</si>
  <si>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</si>
  <si>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</si>
  <si>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</si>
  <si>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</si>
  <si>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</si>
  <si>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</si>
  <si>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</si>
  <si>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</si>
  <si>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</si>
  <si>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</si>
  <si>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</si>
  <si>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</si>
  <si>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</si>
  <si>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</si>
  <si>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</si>
  <si>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</si>
  <si>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</si>
  <si>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</si>
  <si>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</si>
  <si>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</si>
  <si>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</si>
  <si>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</si>
  <si>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</si>
  <si>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</si>
  <si>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</si>
  <si>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</si>
  <si>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</si>
  <si>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</si>
  <si>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</si>
  <si>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</si>
  <si>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</si>
  <si>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</si>
  <si>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</si>
  <si>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</si>
  <si>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</si>
  <si>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</si>
  <si>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</si>
  <si>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</si>
  <si>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</si>
  <si>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</si>
  <si>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</si>
  <si>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</si>
  <si>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</si>
  <si>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</si>
  <si>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</si>
  <si>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</si>
  <si>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</si>
  <si>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</si>
  <si>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</si>
  <si>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</si>
  <si>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</si>
  <si>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</si>
  <si>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</si>
  <si>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</si>
  <si>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</si>
  <si>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</si>
  <si>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</si>
  <si>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</si>
  <si>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</si>
  <si>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</si>
  <si>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</si>
  <si>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</si>
  <si>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</si>
  <si>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</si>
  <si>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</si>
  <si>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</si>
  <si>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</si>
  <si>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</si>
  <si>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</si>
  <si>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</si>
  <si>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</si>
  <si>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</si>
  <si>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</si>
  <si>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</si>
  <si>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</si>
  <si>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</si>
  <si>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</si>
  <si>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</si>
  <si>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</si>
  <si>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</si>
  <si>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</si>
  <si>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</si>
  <si>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</si>
  <si>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</si>
  <si>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</si>
  <si>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</si>
  <si>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</si>
  <si>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</si>
  <si>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</si>
  <si>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</si>
  <si>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</si>
  <si>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</si>
  <si>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</si>
  <si>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</si>
  <si>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</si>
  <si>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</si>
  <si>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</si>
  <si>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</si>
  <si>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</si>
  <si>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</si>
  <si>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</si>
  <si>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</si>
  <si>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</si>
  <si>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</si>
  <si>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</si>
  <si>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</si>
  <si>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</si>
  <si>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</si>
  <si>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</si>
  <si>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</si>
  <si>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</si>
  <si>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</si>
  <si>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</si>
  <si>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</si>
  <si>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</si>
  <si>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</si>
  <si>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</si>
  <si>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</si>
  <si>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</si>
  <si>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</si>
  <si>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</si>
  <si>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</si>
  <si>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</si>
  <si>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</si>
  <si>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</si>
  <si>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</si>
  <si>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</si>
  <si>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</si>
  <si>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</si>
  <si>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</si>
  <si>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</si>
  <si>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</si>
  <si>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</si>
  <si>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</si>
  <si>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</si>
  <si>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</si>
  <si>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</si>
  <si>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</si>
  <si>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</si>
  <si>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</si>
  <si>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</si>
  <si>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</si>
  <si>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</si>
  <si>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</si>
  <si>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</si>
  <si>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</si>
  <si>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</si>
  <si>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</si>
  <si>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</si>
  <si>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</si>
  <si>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</si>
  <si>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</si>
  <si>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</si>
  <si>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</si>
  <si>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</si>
  <si>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</si>
  <si>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M</t>
  </si>
  <si>
    <t>정보</t>
    <phoneticPr fontId="1" type="noConversion"/>
  </si>
  <si>
    <t>에너지(kcal)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</si>
  <si>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</si>
  <si>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</si>
  <si>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</si>
  <si>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</si>
  <si>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</si>
  <si>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</si>
  <si>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</si>
  <si>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</si>
  <si>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</si>
  <si>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(설문지 : FFQ 95문항 설문지, 사용자 : 전영석, ID : H1900757)</t>
  </si>
  <si>
    <t>2021년 08월 20일 16:27:42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</si>
  <si>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</si>
  <si>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</si>
  <si>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</si>
  <si>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</si>
  <si>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</si>
  <si>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</si>
  <si>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</si>
  <si>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</si>
  <si>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</si>
  <si>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</si>
  <si>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</si>
  <si>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</si>
  <si>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</si>
  <si>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</si>
  <si>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</si>
  <si>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</si>
  <si>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</si>
  <si>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</si>
  <si>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</si>
  <si>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</si>
  <si>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</si>
  <si>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</si>
  <si>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</si>
  <si>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</si>
  <si>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</si>
  <si>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</si>
  <si>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망간</t>
    <phoneticPr fontId="1" type="noConversion"/>
  </si>
  <si>
    <t>구리(ug/일)</t>
    <phoneticPr fontId="1" type="noConversion"/>
  </si>
  <si>
    <t>몰리브덴(ug/일)</t>
    <phoneticPr fontId="1" type="noConversion"/>
  </si>
  <si>
    <t>H1900757</t>
  </si>
  <si>
    <t>전영석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</si>
</sst>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59.369174999999998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1.7483070000000001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1.1852883000000001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1036.1651999999999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3070.5412999999999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138.61346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106.45131000000001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10.502591000000001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608.54250000000002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1.4688639E-2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3.5612113000000001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26.476026999999998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143.44202999999999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74.251143999999996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9.4009999999999998</c:v>
                </c:pt>
                <c:pt idx="1">
                  <c:v>5.6589999999999998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6.7073390000000002</c:v>
                </c:pt>
                <c:pt idx="1">
                  <c:v>7.8739179999999998</c:v>
                </c:pt>
                <c:pt idx="2">
                  <c:v>6.5631285000000004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585.73773000000006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13.753524000000001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77.995000000000005</c:v>
                </c:pt>
                <c:pt idx="1">
                  <c:v>6.4710000000000001</c:v>
                </c:pt>
                <c:pt idx="2">
                  <c:v>15.534000000000001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1779.867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117.07971000000001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479.20236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2.8112282999999998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6021.1329999999998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15.347937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1.7245396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328.11266999999998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1.2065014999999999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15.289878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1.7245396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616.95574999999997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8.3838519999999992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전영석, ID : H1900757)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16:27:42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1779.867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59.369174999999998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26.476026999999998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77.995000000000005</v>
      </c>
      <c r="G8" s="59">
        <f>'DRIs DATA 입력'!G8</f>
        <v>6.4710000000000001</v>
      </c>
      <c r="H8" s="59">
        <f>'DRIs DATA 입력'!H8</f>
        <v>15.534000000000001</v>
      </c>
      <c r="I8" s="55"/>
      <c r="J8" s="59" t="s">
        <v>215</v>
      </c>
      <c r="K8" s="59">
        <f>'DRIs DATA 입력'!K8</f>
        <v>9.4009999999999998</v>
      </c>
      <c r="L8" s="59">
        <f>'DRIs DATA 입력'!L8</f>
        <v>5.6589999999999998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585.73773000000006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13.753524000000001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2.8112282999999998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328.11266999999998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117.07971000000001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1.6229678000000001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1.2065014999999999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15.289878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1.7245396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616.95574999999997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8.3838519999999992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1.7483070000000001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1.1852883000000001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479.20236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1036.1651999999999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6021.1329999999998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3070.5412999999999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138.61346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106.45131000000001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15.347937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10.502591000000001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608.54250000000002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1.4688639E-2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3.5612113000000001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143.44202999999999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74.251143999999996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48" sqref="F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300</v>
      </c>
      <c r="B1" s="55" t="s">
        <v>311</v>
      </c>
      <c r="G1" s="56" t="s">
        <v>276</v>
      </c>
      <c r="H1" s="55" t="s">
        <v>312</v>
      </c>
    </row>
    <row r="3" spans="1:27" x14ac:dyDescent="0.3">
      <c r="A3" s="65" t="s">
        <v>313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301</v>
      </c>
      <c r="B4" s="66"/>
      <c r="C4" s="66"/>
      <c r="E4" s="61" t="s">
        <v>314</v>
      </c>
      <c r="F4" s="62"/>
      <c r="G4" s="62"/>
      <c r="H4" s="63"/>
      <c r="J4" s="61" t="s">
        <v>315</v>
      </c>
      <c r="K4" s="62"/>
      <c r="L4" s="63"/>
      <c r="N4" s="66" t="s">
        <v>316</v>
      </c>
      <c r="O4" s="66"/>
      <c r="P4" s="66"/>
      <c r="Q4" s="66"/>
      <c r="R4" s="66"/>
      <c r="S4" s="66"/>
      <c r="U4" s="66" t="s">
        <v>317</v>
      </c>
      <c r="V4" s="66"/>
      <c r="W4" s="66"/>
      <c r="X4" s="66"/>
      <c r="Y4" s="66"/>
      <c r="Z4" s="66"/>
    </row>
    <row r="5" spans="1:27" x14ac:dyDescent="0.3">
      <c r="A5" s="60"/>
      <c r="B5" s="60" t="s">
        <v>318</v>
      </c>
      <c r="C5" s="60" t="s">
        <v>319</v>
      </c>
      <c r="E5" s="60"/>
      <c r="F5" s="60" t="s">
        <v>320</v>
      </c>
      <c r="G5" s="60" t="s">
        <v>278</v>
      </c>
      <c r="H5" s="60" t="s">
        <v>45</v>
      </c>
      <c r="J5" s="60"/>
      <c r="K5" s="60" t="s">
        <v>279</v>
      </c>
      <c r="L5" s="60" t="s">
        <v>321</v>
      </c>
      <c r="N5" s="60"/>
      <c r="O5" s="60" t="s">
        <v>322</v>
      </c>
      <c r="P5" s="60" t="s">
        <v>323</v>
      </c>
      <c r="Q5" s="60" t="s">
        <v>282</v>
      </c>
      <c r="R5" s="60" t="s">
        <v>324</v>
      </c>
      <c r="S5" s="60" t="s">
        <v>277</v>
      </c>
      <c r="U5" s="60"/>
      <c r="V5" s="60" t="s">
        <v>322</v>
      </c>
      <c r="W5" s="60" t="s">
        <v>323</v>
      </c>
      <c r="X5" s="60" t="s">
        <v>325</v>
      </c>
      <c r="Y5" s="60" t="s">
        <v>283</v>
      </c>
      <c r="Z5" s="60" t="s">
        <v>319</v>
      </c>
    </row>
    <row r="6" spans="1:27" x14ac:dyDescent="0.3">
      <c r="A6" s="60" t="s">
        <v>301</v>
      </c>
      <c r="B6" s="60">
        <v>2200</v>
      </c>
      <c r="C6" s="60">
        <v>1779.867</v>
      </c>
      <c r="E6" s="60" t="s">
        <v>326</v>
      </c>
      <c r="F6" s="60">
        <v>55</v>
      </c>
      <c r="G6" s="60">
        <v>15</v>
      </c>
      <c r="H6" s="60">
        <v>7</v>
      </c>
      <c r="J6" s="60" t="s">
        <v>326</v>
      </c>
      <c r="K6" s="60">
        <v>0.1</v>
      </c>
      <c r="L6" s="60">
        <v>4</v>
      </c>
      <c r="N6" s="60" t="s">
        <v>327</v>
      </c>
      <c r="O6" s="60">
        <v>50</v>
      </c>
      <c r="P6" s="60">
        <v>60</v>
      </c>
      <c r="Q6" s="60">
        <v>0</v>
      </c>
      <c r="R6" s="60">
        <v>0</v>
      </c>
      <c r="S6" s="60">
        <v>59.369174999999998</v>
      </c>
      <c r="U6" s="60" t="s">
        <v>284</v>
      </c>
      <c r="V6" s="60">
        <v>0</v>
      </c>
      <c r="W6" s="60">
        <v>0</v>
      </c>
      <c r="X6" s="60">
        <v>25</v>
      </c>
      <c r="Y6" s="60">
        <v>0</v>
      </c>
      <c r="Z6" s="60">
        <v>26.476026999999998</v>
      </c>
    </row>
    <row r="7" spans="1:27" x14ac:dyDescent="0.3">
      <c r="E7" s="60" t="s">
        <v>328</v>
      </c>
      <c r="F7" s="60">
        <v>65</v>
      </c>
      <c r="G7" s="60">
        <v>30</v>
      </c>
      <c r="H7" s="60">
        <v>20</v>
      </c>
      <c r="J7" s="60" t="s">
        <v>328</v>
      </c>
      <c r="K7" s="60">
        <v>1</v>
      </c>
      <c r="L7" s="60">
        <v>10</v>
      </c>
    </row>
    <row r="8" spans="1:27" x14ac:dyDescent="0.3">
      <c r="E8" s="60" t="s">
        <v>329</v>
      </c>
      <c r="F8" s="60">
        <v>77.995000000000005</v>
      </c>
      <c r="G8" s="60">
        <v>6.4710000000000001</v>
      </c>
      <c r="H8" s="60">
        <v>15.534000000000001</v>
      </c>
      <c r="J8" s="60" t="s">
        <v>329</v>
      </c>
      <c r="K8" s="60">
        <v>9.4009999999999998</v>
      </c>
      <c r="L8" s="60">
        <v>5.6589999999999998</v>
      </c>
    </row>
    <row r="13" spans="1:27" x14ac:dyDescent="0.3">
      <c r="A13" s="64" t="s">
        <v>285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286</v>
      </c>
      <c r="B14" s="66"/>
      <c r="C14" s="66"/>
      <c r="D14" s="66"/>
      <c r="E14" s="66"/>
      <c r="F14" s="66"/>
      <c r="H14" s="66" t="s">
        <v>330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332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280</v>
      </c>
      <c r="C15" s="60" t="s">
        <v>323</v>
      </c>
      <c r="D15" s="60" t="s">
        <v>282</v>
      </c>
      <c r="E15" s="60" t="s">
        <v>283</v>
      </c>
      <c r="F15" s="60" t="s">
        <v>277</v>
      </c>
      <c r="H15" s="60"/>
      <c r="I15" s="60" t="s">
        <v>322</v>
      </c>
      <c r="J15" s="60" t="s">
        <v>323</v>
      </c>
      <c r="K15" s="60" t="s">
        <v>325</v>
      </c>
      <c r="L15" s="60" t="s">
        <v>283</v>
      </c>
      <c r="M15" s="60" t="s">
        <v>277</v>
      </c>
      <c r="O15" s="60"/>
      <c r="P15" s="60" t="s">
        <v>322</v>
      </c>
      <c r="Q15" s="60" t="s">
        <v>281</v>
      </c>
      <c r="R15" s="60" t="s">
        <v>282</v>
      </c>
      <c r="S15" s="60" t="s">
        <v>324</v>
      </c>
      <c r="T15" s="60" t="s">
        <v>319</v>
      </c>
      <c r="V15" s="60"/>
      <c r="W15" s="60" t="s">
        <v>280</v>
      </c>
      <c r="X15" s="60" t="s">
        <v>323</v>
      </c>
      <c r="Y15" s="60" t="s">
        <v>282</v>
      </c>
      <c r="Z15" s="60" t="s">
        <v>283</v>
      </c>
      <c r="AA15" s="60" t="s">
        <v>277</v>
      </c>
    </row>
    <row r="16" spans="1:27" x14ac:dyDescent="0.3">
      <c r="A16" s="60" t="s">
        <v>287</v>
      </c>
      <c r="B16" s="60">
        <v>530</v>
      </c>
      <c r="C16" s="60">
        <v>750</v>
      </c>
      <c r="D16" s="60">
        <v>0</v>
      </c>
      <c r="E16" s="60">
        <v>3000</v>
      </c>
      <c r="F16" s="60">
        <v>585.73773000000006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13.753524000000001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2.8112282999999998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328.11266999999998</v>
      </c>
    </row>
    <row r="23" spans="1:62" x14ac:dyDescent="0.3">
      <c r="A23" s="64" t="s">
        <v>302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333</v>
      </c>
      <c r="P24" s="66"/>
      <c r="Q24" s="66"/>
      <c r="R24" s="66"/>
      <c r="S24" s="66"/>
      <c r="T24" s="66"/>
      <c r="V24" s="66" t="s">
        <v>305</v>
      </c>
      <c r="W24" s="66"/>
      <c r="X24" s="66"/>
      <c r="Y24" s="66"/>
      <c r="Z24" s="66"/>
      <c r="AA24" s="66"/>
      <c r="AC24" s="66" t="s">
        <v>334</v>
      </c>
      <c r="AD24" s="66"/>
      <c r="AE24" s="66"/>
      <c r="AF24" s="66"/>
      <c r="AG24" s="66"/>
      <c r="AH24" s="66"/>
      <c r="AJ24" s="66" t="s">
        <v>335</v>
      </c>
      <c r="AK24" s="66"/>
      <c r="AL24" s="66"/>
      <c r="AM24" s="66"/>
      <c r="AN24" s="66"/>
      <c r="AO24" s="66"/>
      <c r="AQ24" s="66" t="s">
        <v>336</v>
      </c>
      <c r="AR24" s="66"/>
      <c r="AS24" s="66"/>
      <c r="AT24" s="66"/>
      <c r="AU24" s="66"/>
      <c r="AV24" s="66"/>
      <c r="AX24" s="66" t="s">
        <v>337</v>
      </c>
      <c r="AY24" s="66"/>
      <c r="AZ24" s="66"/>
      <c r="BA24" s="66"/>
      <c r="BB24" s="66"/>
      <c r="BC24" s="66"/>
      <c r="BE24" s="66" t="s">
        <v>338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322</v>
      </c>
      <c r="C25" s="60" t="s">
        <v>323</v>
      </c>
      <c r="D25" s="60" t="s">
        <v>325</v>
      </c>
      <c r="E25" s="60" t="s">
        <v>283</v>
      </c>
      <c r="F25" s="60" t="s">
        <v>277</v>
      </c>
      <c r="H25" s="60"/>
      <c r="I25" s="60" t="s">
        <v>322</v>
      </c>
      <c r="J25" s="60" t="s">
        <v>281</v>
      </c>
      <c r="K25" s="60" t="s">
        <v>282</v>
      </c>
      <c r="L25" s="60" t="s">
        <v>324</v>
      </c>
      <c r="M25" s="60" t="s">
        <v>319</v>
      </c>
      <c r="O25" s="60"/>
      <c r="P25" s="60" t="s">
        <v>280</v>
      </c>
      <c r="Q25" s="60" t="s">
        <v>281</v>
      </c>
      <c r="R25" s="60" t="s">
        <v>282</v>
      </c>
      <c r="S25" s="60" t="s">
        <v>324</v>
      </c>
      <c r="T25" s="60" t="s">
        <v>277</v>
      </c>
      <c r="V25" s="60"/>
      <c r="W25" s="60" t="s">
        <v>280</v>
      </c>
      <c r="X25" s="60" t="s">
        <v>323</v>
      </c>
      <c r="Y25" s="60" t="s">
        <v>325</v>
      </c>
      <c r="Z25" s="60" t="s">
        <v>283</v>
      </c>
      <c r="AA25" s="60" t="s">
        <v>277</v>
      </c>
      <c r="AC25" s="60"/>
      <c r="AD25" s="60" t="s">
        <v>280</v>
      </c>
      <c r="AE25" s="60" t="s">
        <v>281</v>
      </c>
      <c r="AF25" s="60" t="s">
        <v>282</v>
      </c>
      <c r="AG25" s="60" t="s">
        <v>283</v>
      </c>
      <c r="AH25" s="60" t="s">
        <v>277</v>
      </c>
      <c r="AJ25" s="60"/>
      <c r="AK25" s="60" t="s">
        <v>280</v>
      </c>
      <c r="AL25" s="60" t="s">
        <v>281</v>
      </c>
      <c r="AM25" s="60" t="s">
        <v>282</v>
      </c>
      <c r="AN25" s="60" t="s">
        <v>324</v>
      </c>
      <c r="AO25" s="60" t="s">
        <v>277</v>
      </c>
      <c r="AQ25" s="60"/>
      <c r="AR25" s="60" t="s">
        <v>280</v>
      </c>
      <c r="AS25" s="60" t="s">
        <v>281</v>
      </c>
      <c r="AT25" s="60" t="s">
        <v>282</v>
      </c>
      <c r="AU25" s="60" t="s">
        <v>324</v>
      </c>
      <c r="AV25" s="60" t="s">
        <v>277</v>
      </c>
      <c r="AX25" s="60"/>
      <c r="AY25" s="60" t="s">
        <v>280</v>
      </c>
      <c r="AZ25" s="60" t="s">
        <v>323</v>
      </c>
      <c r="BA25" s="60" t="s">
        <v>282</v>
      </c>
      <c r="BB25" s="60" t="s">
        <v>283</v>
      </c>
      <c r="BC25" s="60" t="s">
        <v>277</v>
      </c>
      <c r="BE25" s="60"/>
      <c r="BF25" s="60" t="s">
        <v>280</v>
      </c>
      <c r="BG25" s="60" t="s">
        <v>281</v>
      </c>
      <c r="BH25" s="60" t="s">
        <v>282</v>
      </c>
      <c r="BI25" s="60" t="s">
        <v>283</v>
      </c>
      <c r="BJ25" s="60" t="s">
        <v>319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117.07971000000001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1.6229678000000001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1.2065014999999999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15.289878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1.7245396</v>
      </c>
      <c r="AJ26" s="60" t="s">
        <v>288</v>
      </c>
      <c r="AK26" s="60">
        <v>320</v>
      </c>
      <c r="AL26" s="60">
        <v>400</v>
      </c>
      <c r="AM26" s="60">
        <v>0</v>
      </c>
      <c r="AN26" s="60">
        <v>1000</v>
      </c>
      <c r="AO26" s="60">
        <v>616.95574999999997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8.3838519999999992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1.7483070000000001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1.1852883000000001</v>
      </c>
    </row>
    <row r="33" spans="1:68" x14ac:dyDescent="0.3">
      <c r="A33" s="64" t="s">
        <v>295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289</v>
      </c>
      <c r="W34" s="66"/>
      <c r="X34" s="66"/>
      <c r="Y34" s="66"/>
      <c r="Z34" s="66"/>
      <c r="AA34" s="66"/>
      <c r="AC34" s="66" t="s">
        <v>290</v>
      </c>
      <c r="AD34" s="66"/>
      <c r="AE34" s="66"/>
      <c r="AF34" s="66"/>
      <c r="AG34" s="66"/>
      <c r="AH34" s="66"/>
      <c r="AJ34" s="66" t="s">
        <v>291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280</v>
      </c>
      <c r="C35" s="60" t="s">
        <v>281</v>
      </c>
      <c r="D35" s="60" t="s">
        <v>282</v>
      </c>
      <c r="E35" s="60" t="s">
        <v>283</v>
      </c>
      <c r="F35" s="60" t="s">
        <v>277</v>
      </c>
      <c r="H35" s="60"/>
      <c r="I35" s="60" t="s">
        <v>322</v>
      </c>
      <c r="J35" s="60" t="s">
        <v>281</v>
      </c>
      <c r="K35" s="60" t="s">
        <v>282</v>
      </c>
      <c r="L35" s="60" t="s">
        <v>283</v>
      </c>
      <c r="M35" s="60" t="s">
        <v>277</v>
      </c>
      <c r="O35" s="60"/>
      <c r="P35" s="60" t="s">
        <v>280</v>
      </c>
      <c r="Q35" s="60" t="s">
        <v>281</v>
      </c>
      <c r="R35" s="60" t="s">
        <v>325</v>
      </c>
      <c r="S35" s="60" t="s">
        <v>324</v>
      </c>
      <c r="T35" s="60" t="s">
        <v>277</v>
      </c>
      <c r="V35" s="60"/>
      <c r="W35" s="60" t="s">
        <v>280</v>
      </c>
      <c r="X35" s="60" t="s">
        <v>281</v>
      </c>
      <c r="Y35" s="60" t="s">
        <v>282</v>
      </c>
      <c r="Z35" s="60" t="s">
        <v>283</v>
      </c>
      <c r="AA35" s="60" t="s">
        <v>319</v>
      </c>
      <c r="AC35" s="60"/>
      <c r="AD35" s="60" t="s">
        <v>322</v>
      </c>
      <c r="AE35" s="60" t="s">
        <v>281</v>
      </c>
      <c r="AF35" s="60" t="s">
        <v>282</v>
      </c>
      <c r="AG35" s="60" t="s">
        <v>283</v>
      </c>
      <c r="AH35" s="60" t="s">
        <v>277</v>
      </c>
      <c r="AJ35" s="60"/>
      <c r="AK35" s="60" t="s">
        <v>280</v>
      </c>
      <c r="AL35" s="60" t="s">
        <v>281</v>
      </c>
      <c r="AM35" s="60" t="s">
        <v>282</v>
      </c>
      <c r="AN35" s="60" t="s">
        <v>283</v>
      </c>
      <c r="AO35" s="60" t="s">
        <v>277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479.20236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1036.1651999999999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6021.1329999999998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3070.5412999999999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138.61346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106.45131000000001</v>
      </c>
    </row>
    <row r="43" spans="1:68" x14ac:dyDescent="0.3">
      <c r="A43" s="64" t="s">
        <v>307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308</v>
      </c>
      <c r="B44" s="66"/>
      <c r="C44" s="66"/>
      <c r="D44" s="66"/>
      <c r="E44" s="66"/>
      <c r="F44" s="66"/>
      <c r="H44" s="66" t="s">
        <v>296</v>
      </c>
      <c r="I44" s="66"/>
      <c r="J44" s="66"/>
      <c r="K44" s="66"/>
      <c r="L44" s="66"/>
      <c r="M44" s="66"/>
      <c r="O44" s="66" t="s">
        <v>292</v>
      </c>
      <c r="P44" s="66"/>
      <c r="Q44" s="66"/>
      <c r="R44" s="66"/>
      <c r="S44" s="66"/>
      <c r="T44" s="66"/>
      <c r="V44" s="66" t="s">
        <v>293</v>
      </c>
      <c r="W44" s="66"/>
      <c r="X44" s="66"/>
      <c r="Y44" s="66"/>
      <c r="Z44" s="66"/>
      <c r="AA44" s="66"/>
      <c r="AC44" s="66" t="s">
        <v>339</v>
      </c>
      <c r="AD44" s="66"/>
      <c r="AE44" s="66"/>
      <c r="AF44" s="66"/>
      <c r="AG44" s="66"/>
      <c r="AH44" s="66"/>
      <c r="AJ44" s="66" t="s">
        <v>294</v>
      </c>
      <c r="AK44" s="66"/>
      <c r="AL44" s="66"/>
      <c r="AM44" s="66"/>
      <c r="AN44" s="66"/>
      <c r="AO44" s="66"/>
      <c r="AQ44" s="66" t="s">
        <v>309</v>
      </c>
      <c r="AR44" s="66"/>
      <c r="AS44" s="66"/>
      <c r="AT44" s="66"/>
      <c r="AU44" s="66"/>
      <c r="AV44" s="66"/>
      <c r="AX44" s="66" t="s">
        <v>297</v>
      </c>
      <c r="AY44" s="66"/>
      <c r="AZ44" s="66"/>
      <c r="BA44" s="66"/>
      <c r="BB44" s="66"/>
      <c r="BC44" s="66"/>
      <c r="BE44" s="66" t="s">
        <v>298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280</v>
      </c>
      <c r="C45" s="60" t="s">
        <v>281</v>
      </c>
      <c r="D45" s="60" t="s">
        <v>282</v>
      </c>
      <c r="E45" s="60" t="s">
        <v>283</v>
      </c>
      <c r="F45" s="60" t="s">
        <v>277</v>
      </c>
      <c r="H45" s="60"/>
      <c r="I45" s="60" t="s">
        <v>280</v>
      </c>
      <c r="J45" s="60" t="s">
        <v>281</v>
      </c>
      <c r="K45" s="60" t="s">
        <v>282</v>
      </c>
      <c r="L45" s="60" t="s">
        <v>283</v>
      </c>
      <c r="M45" s="60" t="s">
        <v>277</v>
      </c>
      <c r="O45" s="60"/>
      <c r="P45" s="60" t="s">
        <v>280</v>
      </c>
      <c r="Q45" s="60" t="s">
        <v>323</v>
      </c>
      <c r="R45" s="60" t="s">
        <v>325</v>
      </c>
      <c r="S45" s="60" t="s">
        <v>283</v>
      </c>
      <c r="T45" s="60" t="s">
        <v>319</v>
      </c>
      <c r="V45" s="60"/>
      <c r="W45" s="60" t="s">
        <v>322</v>
      </c>
      <c r="X45" s="60" t="s">
        <v>281</v>
      </c>
      <c r="Y45" s="60" t="s">
        <v>282</v>
      </c>
      <c r="Z45" s="60" t="s">
        <v>283</v>
      </c>
      <c r="AA45" s="60" t="s">
        <v>277</v>
      </c>
      <c r="AC45" s="60"/>
      <c r="AD45" s="60" t="s">
        <v>280</v>
      </c>
      <c r="AE45" s="60" t="s">
        <v>281</v>
      </c>
      <c r="AF45" s="60" t="s">
        <v>282</v>
      </c>
      <c r="AG45" s="60" t="s">
        <v>324</v>
      </c>
      <c r="AH45" s="60" t="s">
        <v>277</v>
      </c>
      <c r="AJ45" s="60"/>
      <c r="AK45" s="60" t="s">
        <v>280</v>
      </c>
      <c r="AL45" s="60" t="s">
        <v>281</v>
      </c>
      <c r="AM45" s="60" t="s">
        <v>325</v>
      </c>
      <c r="AN45" s="60" t="s">
        <v>283</v>
      </c>
      <c r="AO45" s="60" t="s">
        <v>277</v>
      </c>
      <c r="AQ45" s="60"/>
      <c r="AR45" s="60" t="s">
        <v>280</v>
      </c>
      <c r="AS45" s="60" t="s">
        <v>281</v>
      </c>
      <c r="AT45" s="60" t="s">
        <v>282</v>
      </c>
      <c r="AU45" s="60" t="s">
        <v>283</v>
      </c>
      <c r="AV45" s="60" t="s">
        <v>277</v>
      </c>
      <c r="AX45" s="60"/>
      <c r="AY45" s="60" t="s">
        <v>280</v>
      </c>
      <c r="AZ45" s="60" t="s">
        <v>281</v>
      </c>
      <c r="BA45" s="60" t="s">
        <v>325</v>
      </c>
      <c r="BB45" s="60" t="s">
        <v>324</v>
      </c>
      <c r="BC45" s="60" t="s">
        <v>277</v>
      </c>
      <c r="BE45" s="60"/>
      <c r="BF45" s="60" t="s">
        <v>280</v>
      </c>
      <c r="BG45" s="60" t="s">
        <v>323</v>
      </c>
      <c r="BH45" s="60" t="s">
        <v>282</v>
      </c>
      <c r="BI45" s="60" t="s">
        <v>283</v>
      </c>
      <c r="BJ45" s="60" t="s">
        <v>319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15.347937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10.502591000000001</v>
      </c>
      <c r="O46" s="60" t="s">
        <v>340</v>
      </c>
      <c r="P46" s="60">
        <v>600</v>
      </c>
      <c r="Q46" s="60">
        <v>800</v>
      </c>
      <c r="R46" s="60">
        <v>0</v>
      </c>
      <c r="S46" s="60">
        <v>10000</v>
      </c>
      <c r="T46" s="60">
        <v>608.54250000000002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1.4688639E-2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3.5612113000000001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143.44202999999999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74.251143999999996</v>
      </c>
      <c r="AX46" s="60" t="s">
        <v>341</v>
      </c>
      <c r="AY46" s="60"/>
      <c r="AZ46" s="60"/>
      <c r="BA46" s="60"/>
      <c r="BB46" s="60"/>
      <c r="BC46" s="60"/>
      <c r="BE46" s="60" t="s">
        <v>310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342</v>
      </c>
      <c r="B2" s="55" t="s">
        <v>343</v>
      </c>
      <c r="C2" s="55" t="s">
        <v>299</v>
      </c>
      <c r="D2" s="55">
        <v>59</v>
      </c>
      <c r="E2" s="55">
        <v>1779.867</v>
      </c>
      <c r="F2" s="55">
        <v>298.08398</v>
      </c>
      <c r="G2" s="55">
        <v>24.730177000000001</v>
      </c>
      <c r="H2" s="55">
        <v>14.247510999999999</v>
      </c>
      <c r="I2" s="55">
        <v>10.482666</v>
      </c>
      <c r="J2" s="55">
        <v>59.369174999999998</v>
      </c>
      <c r="K2" s="55">
        <v>38.377983</v>
      </c>
      <c r="L2" s="55">
        <v>20.99119</v>
      </c>
      <c r="M2" s="55">
        <v>26.476026999999998</v>
      </c>
      <c r="N2" s="55">
        <v>1.9235947</v>
      </c>
      <c r="O2" s="55">
        <v>12.948551</v>
      </c>
      <c r="P2" s="55">
        <v>1058.5681</v>
      </c>
      <c r="Q2" s="55">
        <v>25.307413</v>
      </c>
      <c r="R2" s="55">
        <v>585.73773000000006</v>
      </c>
      <c r="S2" s="55">
        <v>53.694249999999997</v>
      </c>
      <c r="T2" s="55">
        <v>6384.5225</v>
      </c>
      <c r="U2" s="55">
        <v>2.8112282999999998</v>
      </c>
      <c r="V2" s="55">
        <v>13.753524000000001</v>
      </c>
      <c r="W2" s="55">
        <v>328.11266999999998</v>
      </c>
      <c r="X2" s="55">
        <v>117.07971000000001</v>
      </c>
      <c r="Y2" s="55">
        <v>1.6229678000000001</v>
      </c>
      <c r="Z2" s="55">
        <v>1.2065014999999999</v>
      </c>
      <c r="AA2" s="55">
        <v>15.289878</v>
      </c>
      <c r="AB2" s="55">
        <v>1.7245396</v>
      </c>
      <c r="AC2" s="55">
        <v>616.95574999999997</v>
      </c>
      <c r="AD2" s="55">
        <v>8.3838519999999992</v>
      </c>
      <c r="AE2" s="55">
        <v>1.7483070000000001</v>
      </c>
      <c r="AF2" s="55">
        <v>1.1852883000000001</v>
      </c>
      <c r="AG2" s="55">
        <v>479.20236</v>
      </c>
      <c r="AH2" s="55">
        <v>329.471</v>
      </c>
      <c r="AI2" s="55">
        <v>149.73137</v>
      </c>
      <c r="AJ2" s="55">
        <v>1036.1651999999999</v>
      </c>
      <c r="AK2" s="55">
        <v>6021.1329999999998</v>
      </c>
      <c r="AL2" s="55">
        <v>138.61346</v>
      </c>
      <c r="AM2" s="55">
        <v>3070.5412999999999</v>
      </c>
      <c r="AN2" s="55">
        <v>106.45131000000001</v>
      </c>
      <c r="AO2" s="55">
        <v>15.347937</v>
      </c>
      <c r="AP2" s="55">
        <v>12.045691</v>
      </c>
      <c r="AQ2" s="55">
        <v>3.3022453999999999</v>
      </c>
      <c r="AR2" s="55">
        <v>10.502591000000001</v>
      </c>
      <c r="AS2" s="55">
        <v>608.54250000000002</v>
      </c>
      <c r="AT2" s="55">
        <v>1.4688639E-2</v>
      </c>
      <c r="AU2" s="55">
        <v>3.5612113000000001</v>
      </c>
      <c r="AV2" s="55">
        <v>143.44202999999999</v>
      </c>
      <c r="AW2" s="55">
        <v>74.251143999999996</v>
      </c>
      <c r="AX2" s="55">
        <v>0.21006720000000001</v>
      </c>
      <c r="AY2" s="55">
        <v>0.72004900000000005</v>
      </c>
      <c r="AZ2" s="55">
        <v>142.51</v>
      </c>
      <c r="BA2" s="55">
        <v>21.149035000000001</v>
      </c>
      <c r="BB2" s="55">
        <v>6.7073390000000002</v>
      </c>
      <c r="BC2" s="55">
        <v>7.8739179999999998</v>
      </c>
      <c r="BD2" s="55">
        <v>6.5631285000000004</v>
      </c>
      <c r="BE2" s="55">
        <v>0.61550265999999998</v>
      </c>
      <c r="BF2" s="55">
        <v>1.9952506999999999</v>
      </c>
      <c r="BG2" s="55">
        <v>2.7754896000000001E-3</v>
      </c>
      <c r="BH2" s="55">
        <v>1.3638035999999999E-2</v>
      </c>
      <c r="BI2" s="55">
        <v>1.0391773E-2</v>
      </c>
      <c r="BJ2" s="55">
        <v>4.2076677E-2</v>
      </c>
      <c r="BK2" s="55">
        <v>2.1349920000000001E-4</v>
      </c>
      <c r="BL2" s="55">
        <v>0.3312349</v>
      </c>
      <c r="BM2" s="55">
        <v>4.0790439999999997</v>
      </c>
      <c r="BN2" s="55">
        <v>1.180855</v>
      </c>
      <c r="BO2" s="55">
        <v>56.064480000000003</v>
      </c>
      <c r="BP2" s="55">
        <v>11.778456</v>
      </c>
      <c r="BQ2" s="55">
        <v>18.400252999999999</v>
      </c>
      <c r="BR2" s="55">
        <v>61.51397</v>
      </c>
      <c r="BS2" s="55">
        <v>10.641852999999999</v>
      </c>
      <c r="BT2" s="55">
        <v>14.563383999999999</v>
      </c>
      <c r="BU2" s="55">
        <v>1.5933504000000001E-2</v>
      </c>
      <c r="BV2" s="55">
        <v>4.9924990000000002E-2</v>
      </c>
      <c r="BW2" s="55">
        <v>0.95130539999999997</v>
      </c>
      <c r="BX2" s="55">
        <v>1.342346</v>
      </c>
      <c r="BY2" s="55">
        <v>7.2558380000000006E-2</v>
      </c>
      <c r="BZ2" s="55">
        <v>7.810127E-4</v>
      </c>
      <c r="CA2" s="55">
        <v>0.34285176000000001</v>
      </c>
      <c r="CB2" s="55">
        <v>2.2756149999999999E-2</v>
      </c>
      <c r="CC2" s="55">
        <v>0.13439551999999999</v>
      </c>
      <c r="CD2" s="55">
        <v>1.8022146000000001</v>
      </c>
      <c r="CE2" s="55">
        <v>2.8215844E-2</v>
      </c>
      <c r="CF2" s="55">
        <v>0.30355343000000001</v>
      </c>
      <c r="CG2" s="55">
        <v>0</v>
      </c>
      <c r="CH2" s="55">
        <v>2.9566729999999999E-2</v>
      </c>
      <c r="CI2" s="55">
        <v>1.9428639999999999E-7</v>
      </c>
      <c r="CJ2" s="55">
        <v>3.9267373000000001</v>
      </c>
      <c r="CK2" s="55">
        <v>6.9529789999999998E-3</v>
      </c>
      <c r="CL2" s="55">
        <v>0.21528876999999999</v>
      </c>
      <c r="CM2" s="55">
        <v>3.8418082999999998</v>
      </c>
      <c r="CN2" s="55">
        <v>2035.4094</v>
      </c>
      <c r="CO2" s="55">
        <v>3454.1846</v>
      </c>
      <c r="CP2" s="55">
        <v>1771.8739</v>
      </c>
      <c r="CQ2" s="55">
        <v>737.05420000000004</v>
      </c>
      <c r="CR2" s="55">
        <v>375.26578000000001</v>
      </c>
      <c r="CS2" s="55">
        <v>485.09915000000001</v>
      </c>
      <c r="CT2" s="55">
        <v>1930.9618</v>
      </c>
      <c r="CU2" s="55">
        <v>1046.7030999999999</v>
      </c>
      <c r="CV2" s="55">
        <v>1492.8369</v>
      </c>
      <c r="CW2" s="55">
        <v>1196.0129999999999</v>
      </c>
      <c r="CX2" s="55">
        <v>361.18990000000002</v>
      </c>
      <c r="CY2" s="55">
        <v>2780.1023</v>
      </c>
      <c r="CZ2" s="55">
        <v>1235.8496</v>
      </c>
      <c r="DA2" s="55">
        <v>2892.6042000000002</v>
      </c>
      <c r="DB2" s="55">
        <v>3075.9926999999998</v>
      </c>
      <c r="DC2" s="55">
        <v>3907.0641999999998</v>
      </c>
      <c r="DD2" s="55">
        <v>5518.1962999999996</v>
      </c>
      <c r="DE2" s="55">
        <v>1139.5215000000001</v>
      </c>
      <c r="DF2" s="55">
        <v>3328.5088000000001</v>
      </c>
      <c r="DG2" s="55">
        <v>1329.2150999999999</v>
      </c>
      <c r="DH2" s="55">
        <v>86.865359999999995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21.149035000000001</v>
      </c>
      <c r="B6">
        <f>BB2</f>
        <v>6.7073390000000002</v>
      </c>
      <c r="C6">
        <f>BC2</f>
        <v>7.8739179999999998</v>
      </c>
      <c r="D6">
        <f>BD2</f>
        <v>6.5631285000000004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7" sqref="E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22639</v>
      </c>
      <c r="C2" s="51">
        <f ca="1">YEAR(TODAY())-YEAR(B2)+IF(TODAY()&gt;=DATE(YEAR(TODAY()),MONTH(B2),DAY(B2)),0,-1)</f>
        <v>59</v>
      </c>
      <c r="E2" s="47">
        <v>170.1</v>
      </c>
      <c r="F2" s="48" t="s">
        <v>275</v>
      </c>
      <c r="G2" s="47">
        <v>60.7</v>
      </c>
      <c r="H2" s="46" t="s">
        <v>40</v>
      </c>
      <c r="I2" s="67">
        <f>ROUND(G3/E3^2,1)</f>
        <v>21</v>
      </c>
    </row>
    <row r="3" spans="1:9" x14ac:dyDescent="0.3">
      <c r="E3" s="46">
        <f>E2/100</f>
        <v>1.7009999999999998</v>
      </c>
      <c r="F3" s="46" t="s">
        <v>39</v>
      </c>
      <c r="G3" s="46">
        <f>G2</f>
        <v>60.7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전영석, ID : H1900757)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16:27:42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44355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59</v>
      </c>
      <c r="G12" s="132"/>
      <c r="H12" s="132"/>
      <c r="I12" s="132"/>
      <c r="K12" s="123">
        <f>'개인정보 및 신체계측 입력'!E2</f>
        <v>170.1</v>
      </c>
      <c r="L12" s="124"/>
      <c r="M12" s="117">
        <f>'개인정보 및 신체계측 입력'!G2</f>
        <v>60.7</v>
      </c>
      <c r="N12" s="118"/>
      <c r="O12" s="113" t="s">
        <v>270</v>
      </c>
      <c r="P12" s="107"/>
      <c r="Q12" s="110">
        <f>'개인정보 및 신체계측 입력'!I2</f>
        <v>21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전영석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77.995000000000005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6.4710000000000001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15.534000000000001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5.7</v>
      </c>
      <c r="L72" s="34" t="s">
        <v>52</v>
      </c>
      <c r="M72" s="34">
        <f>ROUND('DRIs DATA'!K8,1)</f>
        <v>9.4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78.099999999999994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114.61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117.08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114.97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59.9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401.41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153.47999999999999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2021-08-23T03:38:01Z</dcterms:modified>
</cp:coreProperties>
</file>