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<sst xmlns="http://schemas.openxmlformats.org/spreadsheetml/2006/main" count="692" uniqueCount="337">
  <si>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</si>
  <si>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</si>
  <si>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</si>
  <si>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</si>
  <si>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</si>
  <si>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</si>
  <si>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</si>
  <si>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</si>
  <si>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</si>
  <si>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</si>
  <si>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</si>
  <si>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</si>
  <si>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</si>
  <si>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</si>
  <si>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</si>
  <si>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</si>
  <si>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</si>
  <si>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</si>
  <si>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</si>
  <si>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</si>
  <si>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</si>
  <si>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</si>
  <si>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</si>
  <si>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</si>
  <si>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</si>
  <si>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</si>
  <si>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</si>
  <si>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</si>
  <si>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</si>
  <si>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</si>
  <si>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</si>
  <si>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</si>
  <si>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</si>
  <si>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</si>
  <si>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</si>
  <si>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</si>
  <si>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</si>
  <si>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</si>
  <si>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</si>
  <si>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</si>
  <si>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</si>
  <si>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</si>
  <si>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</si>
  <si>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</si>
  <si>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</si>
  <si>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</si>
  <si>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</si>
  <si>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</si>
  <si>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</si>
  <si>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</si>
  <si>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</si>
  <si>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</si>
  <si>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</si>
  <si>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</si>
  <si>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</si>
  <si>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</si>
  <si>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</si>
  <si>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</si>
  <si>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</si>
  <si>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</si>
  <si>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</si>
  <si>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</si>
  <si>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</si>
  <si>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</si>
  <si>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</si>
  <si>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</si>
  <si>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</si>
  <si>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</si>
  <si>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</si>
  <si>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</si>
  <si>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</si>
  <si>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</si>
  <si>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</si>
  <si>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</si>
  <si>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</si>
  <si>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</si>
  <si>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</si>
  <si>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</si>
  <si>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</si>
  <si>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</si>
  <si>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</si>
  <si>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</si>
  <si>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</si>
  <si>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</si>
  <si>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</si>
  <si>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</si>
  <si>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</si>
  <si>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</si>
  <si>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</si>
  <si>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</si>
  <si>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</si>
  <si>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</si>
  <si>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</si>
  <si>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</si>
  <si>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</si>
  <si>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</si>
  <si>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</si>
  <si>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</si>
  <si>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</si>
  <si>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</si>
  <si>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</si>
  <si>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</si>
  <si>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</si>
  <si>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</si>
  <si>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</si>
  <si>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</si>
  <si>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</si>
  <si>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</si>
  <si>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</si>
  <si>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</si>
  <si>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</si>
  <si>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</si>
  <si>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</si>
  <si>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</si>
  <si>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</si>
  <si>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</si>
  <si>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</si>
  <si>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</si>
  <si>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</si>
  <si>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</si>
  <si>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</si>
  <si>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</si>
  <si>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</si>
  <si>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</si>
  <si>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</si>
  <si>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</si>
  <si>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</si>
  <si>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</si>
  <si>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</si>
  <si>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</si>
  <si>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</si>
  <si>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</si>
  <si>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</si>
  <si>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</si>
  <si>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</si>
  <si>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</si>
  <si>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</si>
  <si>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</si>
  <si>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</si>
  <si>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</si>
  <si>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</si>
  <si>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</si>
  <si>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</si>
  <si>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</si>
  <si>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</si>
  <si>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</si>
  <si>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</si>
  <si>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</si>
  <si>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</si>
  <si>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</si>
  <si>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</si>
  <si>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</si>
  <si>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</si>
  <si>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</si>
  <si>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</si>
  <si>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</si>
  <si>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</si>
  <si>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</si>
  <si>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</si>
  <si>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</si>
  <si>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</si>
  <si>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</si>
  <si>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</si>
  <si>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</si>
  <si>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</si>
  <si>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</si>
  <si>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</si>
  <si>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</si>
  <si>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</si>
  <si>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</si>
  <si>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</si>
  <si>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</si>
  <si>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</si>
  <si>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</si>
  <si>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</si>
  <si>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</si>
  <si>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</si>
  <si>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</si>
  <si>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</si>
  <si>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</si>
  <si>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</si>
  <si>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</si>
  <si>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</si>
  <si>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</si>
  <si>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</si>
  <si>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</si>
  <si>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</si>
  <si>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</si>
  <si>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</si>
  <si>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</si>
  <si>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</si>
  <si>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</si>
  <si>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</si>
  <si>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</si>
  <si>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</si>
  <si>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</si>
  <si>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</si>
  <si>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</si>
  <si>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</si>
  <si>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</si>
  <si>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</si>
  <si>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</si>
  <si>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</si>
  <si>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</si>
  <si>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</si>
  <si>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</si>
  <si>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</si>
  <si>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</si>
  <si>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</si>
  <si>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</si>
  <si>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</si>
  <si>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</si>
  <si>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</si>
  <si>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</si>
  <si>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</si>
  <si>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</si>
  <si>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</si>
  <si>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</si>
  <si>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</si>
  <si>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</si>
  <si>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</si>
  <si>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</si>
  <si>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</si>
  <si>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</si>
  <si>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</si>
  <si>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</si>
  <si>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</si>
  <si>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</si>
  <si>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</si>
  <si>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</si>
  <si>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</si>
  <si>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</si>
  <si>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</si>
  <si>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</si>
  <si>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</si>
  <si>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</si>
  <si>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</si>
  <si>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</si>
  <si>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</si>
  <si>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</si>
  <si>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</si>
  <si>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</si>
  <si>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</si>
  <si>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</si>
  <si>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</si>
  <si>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</si>
  <si>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</si>
  <si>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</si>
  <si>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</si>
  <si>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</si>
  <si>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</si>
  <si>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</si>
  <si>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</si>
  <si>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</si>
  <si>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</si>
  <si>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</si>
  <si>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</si>
  <si>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</si>
  <si>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</si>
  <si>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</si>
  <si>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</si>
  <si>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</si>
  <si>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</si>
  <si>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</si>
  <si>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</si>
  <si>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</si>
  <si>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</si>
  <si>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</si>
  <si>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</si>
  <si>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</si>
  <si>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</si>
  <si>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</si>
  <si>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</si>
  <si>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</si>
  <si>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</si>
  <si>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</si>
  <si>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</si>
  <si>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</si>
  <si>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</si>
  <si>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</si>
  <si>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</si>
  <si>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</si>
  <si>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</si>
  <si>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</si>
  <si>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</si>
  <si>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</si>
  <si>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</si>
  <si>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</si>
  <si>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</si>
  <si>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</si>
  <si>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</si>
  <si>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</si>
  <si>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</si>
  <si>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</si>
  <si>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</si>
  <si>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</si>
  <si>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</si>
  <si>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</si>
  <si>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</si>
  <si>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</si>
  <si>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</si>
  <si>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</si>
  <si>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</si>
  <si>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</si>
  <si>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</si>
  <si>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</si>
  <si>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</si>
  <si>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</si>
  <si>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</si>
  <si>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</si>
  <si>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</si>
  <si>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</si>
  <si>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</si>
  <si>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</si>
  <si>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</si>
  <si>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</si>
  <si>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</si>
  <si>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</si>
  <si>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</si>
  <si>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</si>
  <si>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</si>
  <si>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</si>
  <si>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</si>
  <si>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</si>
  <si>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</si>
  <si>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</si>
  <si>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</si>
  <si>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</si>
  <si>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</si>
  <si>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</si>
  <si>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</si>
  <si>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</si>
  <si>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</si>
  <si>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(설문지 : FFQ 95문항 설문지, 사용자 : 이상복, ID : H1900762)</t>
  </si>
  <si>
    <t>2021년 08월 20일 16:33:14</t>
  </si>
  <si>
    <t>H1900762</t>
  </si>
  <si>
    <t>이상복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</si>
</sst>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50.270138000000003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2.2573444999999999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3.5417103999999999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912.62099999999998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3176.7152999999998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202.36624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123.4971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7.8937793000000003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567.53769999999997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7.2326420000000002E-2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2.2336330000000002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22.813545000000001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131.80092999999999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50.335039999999999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6.2949999999999999</c:v>
                </c:pt>
                <c:pt idx="1">
                  <c:v>18.940000000000001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8.2109719999999999</c:v>
                </c:pt>
                <c:pt idx="1">
                  <c:v>7.8623000000000003</c:v>
                </c:pt>
                <c:pt idx="2">
                  <c:v>6.6535254000000004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624.65593999999999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14.819296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73.698999999999998</c:v>
                </c:pt>
                <c:pt idx="1">
                  <c:v>9.609</c:v>
                </c:pt>
                <c:pt idx="2">
                  <c:v>16.692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1436.4906000000001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200.36427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552.45709999999997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2.3609648000000001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5483.1109999999999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13.344669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1.332884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273.76715000000002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1.2968107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13.181981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1.332884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526.83969999999999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8.1292919999999995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이상복, ID : H1900762)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16:33:14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1436.4906000000001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50.270138000000003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22.813545000000001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73.698999999999998</v>
      </c>
      <c r="G8" s="59">
        <f>'DRIs DATA 입력'!G8</f>
        <v>9.609</v>
      </c>
      <c r="H8" s="59">
        <f>'DRIs DATA 입력'!H8</f>
        <v>16.692</v>
      </c>
      <c r="I8" s="55"/>
      <c r="J8" s="59" t="s">
        <v>215</v>
      </c>
      <c r="K8" s="59">
        <f>'DRIs DATA 입력'!K8</f>
        <v>6.2949999999999999</v>
      </c>
      <c r="L8" s="59">
        <f>'DRIs DATA 입력'!L8</f>
        <v>18.940000000000001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624.65593999999999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14.819296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2.3609648000000001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273.76715000000002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200.36427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1.4666824000000001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1.2968107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13.181981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1.332884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526.83969999999999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8.1292919999999995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2.2573444999999999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3.5417103999999999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552.45709999999997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912.62099999999998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5483.1109999999999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3176.7152999999998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202.36624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123.4971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13.344669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7.8937793000000003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567.53769999999997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7.2326420000000002E-2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2.2336330000000002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131.80092999999999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50.335039999999999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48" sqref="H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312</v>
      </c>
      <c r="B1" s="55" t="s">
        <v>333</v>
      </c>
      <c r="G1" s="56" t="s">
        <v>276</v>
      </c>
      <c r="H1" s="55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313</v>
      </c>
      <c r="B4" s="66"/>
      <c r="C4" s="66"/>
      <c r="E4" s="61" t="s">
        <v>314</v>
      </c>
      <c r="F4" s="62"/>
      <c r="G4" s="62"/>
      <c r="H4" s="63"/>
      <c r="J4" s="61" t="s">
        <v>315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279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281</v>
      </c>
      <c r="L5" s="60" t="s">
        <v>317</v>
      </c>
      <c r="N5" s="60"/>
      <c r="O5" s="60" t="s">
        <v>282</v>
      </c>
      <c r="P5" s="60" t="s">
        <v>283</v>
      </c>
      <c r="Q5" s="60" t="s">
        <v>284</v>
      </c>
      <c r="R5" s="60" t="s">
        <v>285</v>
      </c>
      <c r="S5" s="60" t="s">
        <v>279</v>
      </c>
      <c r="U5" s="60"/>
      <c r="V5" s="60" t="s">
        <v>282</v>
      </c>
      <c r="W5" s="60" t="s">
        <v>283</v>
      </c>
      <c r="X5" s="60" t="s">
        <v>284</v>
      </c>
      <c r="Y5" s="60" t="s">
        <v>285</v>
      </c>
      <c r="Z5" s="60" t="s">
        <v>279</v>
      </c>
    </row>
    <row r="6" spans="1:27" x14ac:dyDescent="0.3">
      <c r="A6" s="60" t="s">
        <v>313</v>
      </c>
      <c r="B6" s="60">
        <v>1800</v>
      </c>
      <c r="C6" s="60">
        <v>1436.4906000000001</v>
      </c>
      <c r="E6" s="60" t="s">
        <v>286</v>
      </c>
      <c r="F6" s="60">
        <v>55</v>
      </c>
      <c r="G6" s="60">
        <v>15</v>
      </c>
      <c r="H6" s="60">
        <v>7</v>
      </c>
      <c r="J6" s="60" t="s">
        <v>286</v>
      </c>
      <c r="K6" s="60">
        <v>0.1</v>
      </c>
      <c r="L6" s="60">
        <v>4</v>
      </c>
      <c r="N6" s="60" t="s">
        <v>305</v>
      </c>
      <c r="O6" s="60">
        <v>40</v>
      </c>
      <c r="P6" s="60">
        <v>50</v>
      </c>
      <c r="Q6" s="60">
        <v>0</v>
      </c>
      <c r="R6" s="60">
        <v>0</v>
      </c>
      <c r="S6" s="60">
        <v>50.270138000000003</v>
      </c>
      <c r="U6" s="60" t="s">
        <v>287</v>
      </c>
      <c r="V6" s="60">
        <v>0</v>
      </c>
      <c r="W6" s="60">
        <v>0</v>
      </c>
      <c r="X6" s="60">
        <v>20</v>
      </c>
      <c r="Y6" s="60">
        <v>0</v>
      </c>
      <c r="Z6" s="60">
        <v>22.813545000000001</v>
      </c>
    </row>
    <row r="7" spans="1:27" x14ac:dyDescent="0.3">
      <c r="E7" s="60" t="s">
        <v>306</v>
      </c>
      <c r="F7" s="60">
        <v>65</v>
      </c>
      <c r="G7" s="60">
        <v>30</v>
      </c>
      <c r="H7" s="60">
        <v>20</v>
      </c>
      <c r="J7" s="60" t="s">
        <v>306</v>
      </c>
      <c r="K7" s="60">
        <v>1</v>
      </c>
      <c r="L7" s="60">
        <v>10</v>
      </c>
    </row>
    <row r="8" spans="1:27" x14ac:dyDescent="0.3">
      <c r="E8" s="60" t="s">
        <v>288</v>
      </c>
      <c r="F8" s="60">
        <v>73.698999999999998</v>
      </c>
      <c r="G8" s="60">
        <v>9.609</v>
      </c>
      <c r="H8" s="60">
        <v>16.692</v>
      </c>
      <c r="J8" s="60" t="s">
        <v>288</v>
      </c>
      <c r="K8" s="60">
        <v>6.2949999999999999</v>
      </c>
      <c r="L8" s="60">
        <v>18.940000000000001</v>
      </c>
    </row>
    <row r="13" spans="1:27" x14ac:dyDescent="0.3">
      <c r="A13" s="64" t="s">
        <v>289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290</v>
      </c>
      <c r="B14" s="66"/>
      <c r="C14" s="66"/>
      <c r="D14" s="66"/>
      <c r="E14" s="66"/>
      <c r="F14" s="66"/>
      <c r="H14" s="66" t="s">
        <v>291</v>
      </c>
      <c r="I14" s="66"/>
      <c r="J14" s="66"/>
      <c r="K14" s="66"/>
      <c r="L14" s="66"/>
      <c r="M14" s="66"/>
      <c r="O14" s="66" t="s">
        <v>318</v>
      </c>
      <c r="P14" s="66"/>
      <c r="Q14" s="66"/>
      <c r="R14" s="66"/>
      <c r="S14" s="66"/>
      <c r="T14" s="66"/>
      <c r="V14" s="66" t="s">
        <v>292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282</v>
      </c>
      <c r="C15" s="60" t="s">
        <v>283</v>
      </c>
      <c r="D15" s="60" t="s">
        <v>284</v>
      </c>
      <c r="E15" s="60" t="s">
        <v>285</v>
      </c>
      <c r="F15" s="60" t="s">
        <v>279</v>
      </c>
      <c r="H15" s="60"/>
      <c r="I15" s="60" t="s">
        <v>282</v>
      </c>
      <c r="J15" s="60" t="s">
        <v>283</v>
      </c>
      <c r="K15" s="60" t="s">
        <v>284</v>
      </c>
      <c r="L15" s="60" t="s">
        <v>285</v>
      </c>
      <c r="M15" s="60" t="s">
        <v>279</v>
      </c>
      <c r="O15" s="60"/>
      <c r="P15" s="60" t="s">
        <v>282</v>
      </c>
      <c r="Q15" s="60" t="s">
        <v>283</v>
      </c>
      <c r="R15" s="60" t="s">
        <v>284</v>
      </c>
      <c r="S15" s="60" t="s">
        <v>285</v>
      </c>
      <c r="T15" s="60" t="s">
        <v>279</v>
      </c>
      <c r="V15" s="60"/>
      <c r="W15" s="60" t="s">
        <v>282</v>
      </c>
      <c r="X15" s="60" t="s">
        <v>283</v>
      </c>
      <c r="Y15" s="60" t="s">
        <v>284</v>
      </c>
      <c r="Z15" s="60" t="s">
        <v>285</v>
      </c>
      <c r="AA15" s="60" t="s">
        <v>279</v>
      </c>
    </row>
    <row r="16" spans="1:27" x14ac:dyDescent="0.3">
      <c r="A16" s="60" t="s">
        <v>293</v>
      </c>
      <c r="B16" s="60">
        <v>430</v>
      </c>
      <c r="C16" s="60">
        <v>600</v>
      </c>
      <c r="D16" s="60">
        <v>0</v>
      </c>
      <c r="E16" s="60">
        <v>3000</v>
      </c>
      <c r="F16" s="60">
        <v>624.65593999999999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14.819296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2.3609648000000001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273.76715000000002</v>
      </c>
    </row>
    <row r="23" spans="1:62" x14ac:dyDescent="0.3">
      <c r="A23" s="64" t="s">
        <v>319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320</v>
      </c>
      <c r="B24" s="66"/>
      <c r="C24" s="66"/>
      <c r="D24" s="66"/>
      <c r="E24" s="66"/>
      <c r="F24" s="66"/>
      <c r="H24" s="66" t="s">
        <v>321</v>
      </c>
      <c r="I24" s="66"/>
      <c r="J24" s="66"/>
      <c r="K24" s="66"/>
      <c r="L24" s="66"/>
      <c r="M24" s="66"/>
      <c r="O24" s="66" t="s">
        <v>322</v>
      </c>
      <c r="P24" s="66"/>
      <c r="Q24" s="66"/>
      <c r="R24" s="66"/>
      <c r="S24" s="66"/>
      <c r="T24" s="66"/>
      <c r="V24" s="66" t="s">
        <v>323</v>
      </c>
      <c r="W24" s="66"/>
      <c r="X24" s="66"/>
      <c r="Y24" s="66"/>
      <c r="Z24" s="66"/>
      <c r="AA24" s="66"/>
      <c r="AC24" s="66" t="s">
        <v>294</v>
      </c>
      <c r="AD24" s="66"/>
      <c r="AE24" s="66"/>
      <c r="AF24" s="66"/>
      <c r="AG24" s="66"/>
      <c r="AH24" s="66"/>
      <c r="AJ24" s="66" t="s">
        <v>324</v>
      </c>
      <c r="AK24" s="66"/>
      <c r="AL24" s="66"/>
      <c r="AM24" s="66"/>
      <c r="AN24" s="66"/>
      <c r="AO24" s="66"/>
      <c r="AQ24" s="66" t="s">
        <v>295</v>
      </c>
      <c r="AR24" s="66"/>
      <c r="AS24" s="66"/>
      <c r="AT24" s="66"/>
      <c r="AU24" s="66"/>
      <c r="AV24" s="66"/>
      <c r="AX24" s="66" t="s">
        <v>325</v>
      </c>
      <c r="AY24" s="66"/>
      <c r="AZ24" s="66"/>
      <c r="BA24" s="66"/>
      <c r="BB24" s="66"/>
      <c r="BC24" s="66"/>
      <c r="BE24" s="66" t="s">
        <v>326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282</v>
      </c>
      <c r="C25" s="60" t="s">
        <v>283</v>
      </c>
      <c r="D25" s="60" t="s">
        <v>284</v>
      </c>
      <c r="E25" s="60" t="s">
        <v>285</v>
      </c>
      <c r="F25" s="60" t="s">
        <v>279</v>
      </c>
      <c r="H25" s="60"/>
      <c r="I25" s="60" t="s">
        <v>282</v>
      </c>
      <c r="J25" s="60" t="s">
        <v>283</v>
      </c>
      <c r="K25" s="60" t="s">
        <v>284</v>
      </c>
      <c r="L25" s="60" t="s">
        <v>285</v>
      </c>
      <c r="M25" s="60" t="s">
        <v>279</v>
      </c>
      <c r="O25" s="60"/>
      <c r="P25" s="60" t="s">
        <v>282</v>
      </c>
      <c r="Q25" s="60" t="s">
        <v>283</v>
      </c>
      <c r="R25" s="60" t="s">
        <v>284</v>
      </c>
      <c r="S25" s="60" t="s">
        <v>285</v>
      </c>
      <c r="T25" s="60" t="s">
        <v>279</v>
      </c>
      <c r="V25" s="60"/>
      <c r="W25" s="60" t="s">
        <v>282</v>
      </c>
      <c r="X25" s="60" t="s">
        <v>283</v>
      </c>
      <c r="Y25" s="60" t="s">
        <v>284</v>
      </c>
      <c r="Z25" s="60" t="s">
        <v>285</v>
      </c>
      <c r="AA25" s="60" t="s">
        <v>279</v>
      </c>
      <c r="AC25" s="60"/>
      <c r="AD25" s="60" t="s">
        <v>282</v>
      </c>
      <c r="AE25" s="60" t="s">
        <v>283</v>
      </c>
      <c r="AF25" s="60" t="s">
        <v>284</v>
      </c>
      <c r="AG25" s="60" t="s">
        <v>285</v>
      </c>
      <c r="AH25" s="60" t="s">
        <v>279</v>
      </c>
      <c r="AJ25" s="60"/>
      <c r="AK25" s="60" t="s">
        <v>282</v>
      </c>
      <c r="AL25" s="60" t="s">
        <v>283</v>
      </c>
      <c r="AM25" s="60" t="s">
        <v>284</v>
      </c>
      <c r="AN25" s="60" t="s">
        <v>285</v>
      </c>
      <c r="AO25" s="60" t="s">
        <v>279</v>
      </c>
      <c r="AQ25" s="60"/>
      <c r="AR25" s="60" t="s">
        <v>282</v>
      </c>
      <c r="AS25" s="60" t="s">
        <v>283</v>
      </c>
      <c r="AT25" s="60" t="s">
        <v>284</v>
      </c>
      <c r="AU25" s="60" t="s">
        <v>285</v>
      </c>
      <c r="AV25" s="60" t="s">
        <v>279</v>
      </c>
      <c r="AX25" s="60"/>
      <c r="AY25" s="60" t="s">
        <v>282</v>
      </c>
      <c r="AZ25" s="60" t="s">
        <v>283</v>
      </c>
      <c r="BA25" s="60" t="s">
        <v>284</v>
      </c>
      <c r="BB25" s="60" t="s">
        <v>285</v>
      </c>
      <c r="BC25" s="60" t="s">
        <v>279</v>
      </c>
      <c r="BE25" s="60"/>
      <c r="BF25" s="60" t="s">
        <v>282</v>
      </c>
      <c r="BG25" s="60" t="s">
        <v>283</v>
      </c>
      <c r="BH25" s="60" t="s">
        <v>284</v>
      </c>
      <c r="BI25" s="60" t="s">
        <v>285</v>
      </c>
      <c r="BJ25" s="60" t="s">
        <v>279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200.36427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1.4666824000000001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1.2968107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13.181981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1.332884</v>
      </c>
      <c r="AJ26" s="60" t="s">
        <v>296</v>
      </c>
      <c r="AK26" s="60">
        <v>320</v>
      </c>
      <c r="AL26" s="60">
        <v>400</v>
      </c>
      <c r="AM26" s="60">
        <v>0</v>
      </c>
      <c r="AN26" s="60">
        <v>1000</v>
      </c>
      <c r="AO26" s="60">
        <v>526.83969999999999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8.1292919999999995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2.2573444999999999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3.5417103999999999</v>
      </c>
    </row>
    <row r="33" spans="1:68" x14ac:dyDescent="0.3">
      <c r="A33" s="64" t="s">
        <v>307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297</v>
      </c>
      <c r="W34" s="66"/>
      <c r="X34" s="66"/>
      <c r="Y34" s="66"/>
      <c r="Z34" s="66"/>
      <c r="AA34" s="66"/>
      <c r="AC34" s="66" t="s">
        <v>298</v>
      </c>
      <c r="AD34" s="66"/>
      <c r="AE34" s="66"/>
      <c r="AF34" s="66"/>
      <c r="AG34" s="66"/>
      <c r="AH34" s="66"/>
      <c r="AJ34" s="66" t="s">
        <v>299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282</v>
      </c>
      <c r="C35" s="60" t="s">
        <v>283</v>
      </c>
      <c r="D35" s="60" t="s">
        <v>284</v>
      </c>
      <c r="E35" s="60" t="s">
        <v>285</v>
      </c>
      <c r="F35" s="60" t="s">
        <v>279</v>
      </c>
      <c r="H35" s="60"/>
      <c r="I35" s="60" t="s">
        <v>282</v>
      </c>
      <c r="J35" s="60" t="s">
        <v>283</v>
      </c>
      <c r="K35" s="60" t="s">
        <v>284</v>
      </c>
      <c r="L35" s="60" t="s">
        <v>285</v>
      </c>
      <c r="M35" s="60" t="s">
        <v>279</v>
      </c>
      <c r="O35" s="60"/>
      <c r="P35" s="60" t="s">
        <v>282</v>
      </c>
      <c r="Q35" s="60" t="s">
        <v>283</v>
      </c>
      <c r="R35" s="60" t="s">
        <v>284</v>
      </c>
      <c r="S35" s="60" t="s">
        <v>285</v>
      </c>
      <c r="T35" s="60" t="s">
        <v>279</v>
      </c>
      <c r="V35" s="60"/>
      <c r="W35" s="60" t="s">
        <v>282</v>
      </c>
      <c r="X35" s="60" t="s">
        <v>283</v>
      </c>
      <c r="Y35" s="60" t="s">
        <v>284</v>
      </c>
      <c r="Z35" s="60" t="s">
        <v>285</v>
      </c>
      <c r="AA35" s="60" t="s">
        <v>279</v>
      </c>
      <c r="AC35" s="60"/>
      <c r="AD35" s="60" t="s">
        <v>282</v>
      </c>
      <c r="AE35" s="60" t="s">
        <v>283</v>
      </c>
      <c r="AF35" s="60" t="s">
        <v>284</v>
      </c>
      <c r="AG35" s="60" t="s">
        <v>285</v>
      </c>
      <c r="AH35" s="60" t="s">
        <v>279</v>
      </c>
      <c r="AJ35" s="60"/>
      <c r="AK35" s="60" t="s">
        <v>282</v>
      </c>
      <c r="AL35" s="60" t="s">
        <v>283</v>
      </c>
      <c r="AM35" s="60" t="s">
        <v>284</v>
      </c>
      <c r="AN35" s="60" t="s">
        <v>285</v>
      </c>
      <c r="AO35" s="60" t="s">
        <v>279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552.45709999999997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912.62099999999998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5483.1109999999999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3176.7152999999998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202.36624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123.4971</v>
      </c>
    </row>
    <row r="43" spans="1:68" x14ac:dyDescent="0.3">
      <c r="A43" s="64" t="s">
        <v>328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329</v>
      </c>
      <c r="B44" s="66"/>
      <c r="C44" s="66"/>
      <c r="D44" s="66"/>
      <c r="E44" s="66"/>
      <c r="F44" s="66"/>
      <c r="H44" s="66" t="s">
        <v>308</v>
      </c>
      <c r="I44" s="66"/>
      <c r="J44" s="66"/>
      <c r="K44" s="66"/>
      <c r="L44" s="66"/>
      <c r="M44" s="66"/>
      <c r="O44" s="66" t="s">
        <v>300</v>
      </c>
      <c r="P44" s="66"/>
      <c r="Q44" s="66"/>
      <c r="R44" s="66"/>
      <c r="S44" s="66"/>
      <c r="T44" s="66"/>
      <c r="V44" s="66" t="s">
        <v>301</v>
      </c>
      <c r="W44" s="66"/>
      <c r="X44" s="66"/>
      <c r="Y44" s="66"/>
      <c r="Z44" s="66"/>
      <c r="AA44" s="66"/>
      <c r="AC44" s="66" t="s">
        <v>302</v>
      </c>
      <c r="AD44" s="66"/>
      <c r="AE44" s="66"/>
      <c r="AF44" s="66"/>
      <c r="AG44" s="66"/>
      <c r="AH44" s="66"/>
      <c r="AJ44" s="66" t="s">
        <v>303</v>
      </c>
      <c r="AK44" s="66"/>
      <c r="AL44" s="66"/>
      <c r="AM44" s="66"/>
      <c r="AN44" s="66"/>
      <c r="AO44" s="66"/>
      <c r="AQ44" s="66" t="s">
        <v>330</v>
      </c>
      <c r="AR44" s="66"/>
      <c r="AS44" s="66"/>
      <c r="AT44" s="66"/>
      <c r="AU44" s="66"/>
      <c r="AV44" s="66"/>
      <c r="AX44" s="66" t="s">
        <v>309</v>
      </c>
      <c r="AY44" s="66"/>
      <c r="AZ44" s="66"/>
      <c r="BA44" s="66"/>
      <c r="BB44" s="66"/>
      <c r="BC44" s="66"/>
      <c r="BE44" s="66" t="s">
        <v>310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282</v>
      </c>
      <c r="C45" s="60" t="s">
        <v>283</v>
      </c>
      <c r="D45" s="60" t="s">
        <v>284</v>
      </c>
      <c r="E45" s="60" t="s">
        <v>285</v>
      </c>
      <c r="F45" s="60" t="s">
        <v>279</v>
      </c>
      <c r="H45" s="60"/>
      <c r="I45" s="60" t="s">
        <v>282</v>
      </c>
      <c r="J45" s="60" t="s">
        <v>283</v>
      </c>
      <c r="K45" s="60" t="s">
        <v>284</v>
      </c>
      <c r="L45" s="60" t="s">
        <v>285</v>
      </c>
      <c r="M45" s="60" t="s">
        <v>279</v>
      </c>
      <c r="O45" s="60"/>
      <c r="P45" s="60" t="s">
        <v>282</v>
      </c>
      <c r="Q45" s="60" t="s">
        <v>283</v>
      </c>
      <c r="R45" s="60" t="s">
        <v>284</v>
      </c>
      <c r="S45" s="60" t="s">
        <v>285</v>
      </c>
      <c r="T45" s="60" t="s">
        <v>279</v>
      </c>
      <c r="V45" s="60"/>
      <c r="W45" s="60" t="s">
        <v>282</v>
      </c>
      <c r="X45" s="60" t="s">
        <v>283</v>
      </c>
      <c r="Y45" s="60" t="s">
        <v>284</v>
      </c>
      <c r="Z45" s="60" t="s">
        <v>285</v>
      </c>
      <c r="AA45" s="60" t="s">
        <v>279</v>
      </c>
      <c r="AC45" s="60"/>
      <c r="AD45" s="60" t="s">
        <v>282</v>
      </c>
      <c r="AE45" s="60" t="s">
        <v>283</v>
      </c>
      <c r="AF45" s="60" t="s">
        <v>284</v>
      </c>
      <c r="AG45" s="60" t="s">
        <v>285</v>
      </c>
      <c r="AH45" s="60" t="s">
        <v>279</v>
      </c>
      <c r="AJ45" s="60"/>
      <c r="AK45" s="60" t="s">
        <v>282</v>
      </c>
      <c r="AL45" s="60" t="s">
        <v>283</v>
      </c>
      <c r="AM45" s="60" t="s">
        <v>284</v>
      </c>
      <c r="AN45" s="60" t="s">
        <v>285</v>
      </c>
      <c r="AO45" s="60" t="s">
        <v>279</v>
      </c>
      <c r="AQ45" s="60"/>
      <c r="AR45" s="60" t="s">
        <v>282</v>
      </c>
      <c r="AS45" s="60" t="s">
        <v>283</v>
      </c>
      <c r="AT45" s="60" t="s">
        <v>284</v>
      </c>
      <c r="AU45" s="60" t="s">
        <v>285</v>
      </c>
      <c r="AV45" s="60" t="s">
        <v>279</v>
      </c>
      <c r="AX45" s="60"/>
      <c r="AY45" s="60" t="s">
        <v>282</v>
      </c>
      <c r="AZ45" s="60" t="s">
        <v>283</v>
      </c>
      <c r="BA45" s="60" t="s">
        <v>284</v>
      </c>
      <c r="BB45" s="60" t="s">
        <v>285</v>
      </c>
      <c r="BC45" s="60" t="s">
        <v>279</v>
      </c>
      <c r="BE45" s="60"/>
      <c r="BF45" s="60" t="s">
        <v>282</v>
      </c>
      <c r="BG45" s="60" t="s">
        <v>283</v>
      </c>
      <c r="BH45" s="60" t="s">
        <v>284</v>
      </c>
      <c r="BI45" s="60" t="s">
        <v>285</v>
      </c>
      <c r="BJ45" s="60" t="s">
        <v>279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13.344669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7.8937793000000003</v>
      </c>
      <c r="O46" s="60" t="s">
        <v>311</v>
      </c>
      <c r="P46" s="60">
        <v>600</v>
      </c>
      <c r="Q46" s="60">
        <v>800</v>
      </c>
      <c r="R46" s="60">
        <v>0</v>
      </c>
      <c r="S46" s="60">
        <v>10000</v>
      </c>
      <c r="T46" s="60">
        <v>567.53769999999997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7.2326420000000002E-2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2.2336330000000002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131.80092999999999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50.335039999999999</v>
      </c>
      <c r="AX46" s="60" t="s">
        <v>304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332</v>
      </c>
      <c r="D2" s="55">
        <v>54</v>
      </c>
      <c r="E2" s="55">
        <v>1436.4906000000001</v>
      </c>
      <c r="F2" s="55">
        <v>221.9555</v>
      </c>
      <c r="G2" s="55">
        <v>28.940564999999999</v>
      </c>
      <c r="H2" s="55">
        <v>11.611412</v>
      </c>
      <c r="I2" s="55">
        <v>17.329153000000002</v>
      </c>
      <c r="J2" s="55">
        <v>50.270138000000003</v>
      </c>
      <c r="K2" s="55">
        <v>25.920653999999999</v>
      </c>
      <c r="L2" s="55">
        <v>24.349482999999999</v>
      </c>
      <c r="M2" s="55">
        <v>22.813545000000001</v>
      </c>
      <c r="N2" s="55">
        <v>2.681063</v>
      </c>
      <c r="O2" s="55">
        <v>13.381292</v>
      </c>
      <c r="P2" s="55">
        <v>1164.1943000000001</v>
      </c>
      <c r="Q2" s="55">
        <v>23.28464</v>
      </c>
      <c r="R2" s="55">
        <v>624.65593999999999</v>
      </c>
      <c r="S2" s="55">
        <v>116.52602</v>
      </c>
      <c r="T2" s="55">
        <v>6097.5565999999999</v>
      </c>
      <c r="U2" s="55">
        <v>2.3609648000000001</v>
      </c>
      <c r="V2" s="55">
        <v>14.819296</v>
      </c>
      <c r="W2" s="55">
        <v>273.76715000000002</v>
      </c>
      <c r="X2" s="55">
        <v>200.36427</v>
      </c>
      <c r="Y2" s="55">
        <v>1.4666824000000001</v>
      </c>
      <c r="Z2" s="55">
        <v>1.2968107</v>
      </c>
      <c r="AA2" s="55">
        <v>13.181981</v>
      </c>
      <c r="AB2" s="55">
        <v>1.332884</v>
      </c>
      <c r="AC2" s="55">
        <v>526.83969999999999</v>
      </c>
      <c r="AD2" s="55">
        <v>8.1292919999999995</v>
      </c>
      <c r="AE2" s="55">
        <v>2.2573444999999999</v>
      </c>
      <c r="AF2" s="55">
        <v>3.5417103999999999</v>
      </c>
      <c r="AG2" s="55">
        <v>552.45709999999997</v>
      </c>
      <c r="AH2" s="55">
        <v>270.72473000000002</v>
      </c>
      <c r="AI2" s="55">
        <v>281.73236000000003</v>
      </c>
      <c r="AJ2" s="55">
        <v>912.62099999999998</v>
      </c>
      <c r="AK2" s="55">
        <v>5483.1109999999999</v>
      </c>
      <c r="AL2" s="55">
        <v>202.36624</v>
      </c>
      <c r="AM2" s="55">
        <v>3176.7152999999998</v>
      </c>
      <c r="AN2" s="55">
        <v>123.4971</v>
      </c>
      <c r="AO2" s="55">
        <v>13.344669</v>
      </c>
      <c r="AP2" s="55">
        <v>10.084248000000001</v>
      </c>
      <c r="AQ2" s="55">
        <v>3.2604221999999998</v>
      </c>
      <c r="AR2" s="55">
        <v>7.8937793000000003</v>
      </c>
      <c r="AS2" s="55">
        <v>567.53769999999997</v>
      </c>
      <c r="AT2" s="55">
        <v>7.2326420000000002E-2</v>
      </c>
      <c r="AU2" s="55">
        <v>2.2336330000000002</v>
      </c>
      <c r="AV2" s="55">
        <v>131.80092999999999</v>
      </c>
      <c r="AW2" s="55">
        <v>50.335039999999999</v>
      </c>
      <c r="AX2" s="55">
        <v>0.20738670000000001</v>
      </c>
      <c r="AY2" s="55">
        <v>0.83558345000000001</v>
      </c>
      <c r="AZ2" s="55">
        <v>242.82541000000001</v>
      </c>
      <c r="BA2" s="55">
        <v>22.747606000000001</v>
      </c>
      <c r="BB2" s="55">
        <v>8.2109719999999999</v>
      </c>
      <c r="BC2" s="55">
        <v>7.8623000000000003</v>
      </c>
      <c r="BD2" s="55">
        <v>6.6535254000000004</v>
      </c>
      <c r="BE2" s="55">
        <v>0.35359352999999999</v>
      </c>
      <c r="BF2" s="55">
        <v>2.2362510000000002</v>
      </c>
      <c r="BG2" s="55">
        <v>6.9387240000000003E-3</v>
      </c>
      <c r="BH2" s="55">
        <v>3.4095090000000002E-2</v>
      </c>
      <c r="BI2" s="55">
        <v>2.7052191999999999E-2</v>
      </c>
      <c r="BJ2" s="55">
        <v>0.10069026</v>
      </c>
      <c r="BK2" s="55">
        <v>5.3374800000000001E-4</v>
      </c>
      <c r="BL2" s="55">
        <v>0.38527845999999999</v>
      </c>
      <c r="BM2" s="55">
        <v>2.6331462999999999</v>
      </c>
      <c r="BN2" s="55">
        <v>0.70331966999999995</v>
      </c>
      <c r="BO2" s="55">
        <v>46.303375000000003</v>
      </c>
      <c r="BP2" s="55">
        <v>6.8897690000000003</v>
      </c>
      <c r="BQ2" s="55">
        <v>15.173203000000001</v>
      </c>
      <c r="BR2" s="55">
        <v>55.253543999999998</v>
      </c>
      <c r="BS2" s="55">
        <v>29.291864</v>
      </c>
      <c r="BT2" s="55">
        <v>8.8988790000000009</v>
      </c>
      <c r="BU2" s="55">
        <v>5.2202514999999998E-2</v>
      </c>
      <c r="BV2" s="55">
        <v>4.4272006000000003E-3</v>
      </c>
      <c r="BW2" s="55">
        <v>0.58754265000000006</v>
      </c>
      <c r="BX2" s="55">
        <v>0.89256930000000001</v>
      </c>
      <c r="BY2" s="55">
        <v>0.11744973</v>
      </c>
      <c r="BZ2" s="55">
        <v>6.6958885999999997E-4</v>
      </c>
      <c r="CA2" s="55">
        <v>0.65210460000000003</v>
      </c>
      <c r="CB2" s="55">
        <v>4.1435463000000002E-3</v>
      </c>
      <c r="CC2" s="55">
        <v>0.16838990000000001</v>
      </c>
      <c r="CD2" s="55">
        <v>0.55029220000000001</v>
      </c>
      <c r="CE2" s="55">
        <v>7.8786930000000005E-2</v>
      </c>
      <c r="CF2" s="55">
        <v>2.6548918000000001E-2</v>
      </c>
      <c r="CG2" s="55">
        <v>0</v>
      </c>
      <c r="CH2" s="55">
        <v>1.758908E-2</v>
      </c>
      <c r="CI2" s="55">
        <v>1.1704001E-6</v>
      </c>
      <c r="CJ2" s="55">
        <v>1.1217022000000001</v>
      </c>
      <c r="CK2" s="55">
        <v>1.9491296000000002E-2</v>
      </c>
      <c r="CL2" s="55">
        <v>0.64729475999999997</v>
      </c>
      <c r="CM2" s="55">
        <v>2.4998474000000002</v>
      </c>
      <c r="CN2" s="55">
        <v>1411.4181000000001</v>
      </c>
      <c r="CO2" s="55">
        <v>2502.5825</v>
      </c>
      <c r="CP2" s="55">
        <v>1584.6030000000001</v>
      </c>
      <c r="CQ2" s="55">
        <v>598.96825999999999</v>
      </c>
      <c r="CR2" s="55">
        <v>295.88927999999999</v>
      </c>
      <c r="CS2" s="55">
        <v>212.39917</v>
      </c>
      <c r="CT2" s="55">
        <v>1424.0947000000001</v>
      </c>
      <c r="CU2" s="55">
        <v>949.99474999999995</v>
      </c>
      <c r="CV2" s="55">
        <v>698.39290000000005</v>
      </c>
      <c r="CW2" s="55">
        <v>1081.4614999999999</v>
      </c>
      <c r="CX2" s="55">
        <v>318.65768000000003</v>
      </c>
      <c r="CY2" s="55">
        <v>1737.2538999999999</v>
      </c>
      <c r="CZ2" s="55">
        <v>1005.0857</v>
      </c>
      <c r="DA2" s="55">
        <v>2019.6541999999999</v>
      </c>
      <c r="DB2" s="55">
        <v>1863.9368999999999</v>
      </c>
      <c r="DC2" s="55">
        <v>3077.8292999999999</v>
      </c>
      <c r="DD2" s="55">
        <v>5494.2280000000001</v>
      </c>
      <c r="DE2" s="55">
        <v>1121.1934000000001</v>
      </c>
      <c r="DF2" s="55">
        <v>2575.4512</v>
      </c>
      <c r="DG2" s="55">
        <v>1216.3724</v>
      </c>
      <c r="DH2" s="55">
        <v>83.061485000000005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22.747606000000001</v>
      </c>
      <c r="B6">
        <f>BB2</f>
        <v>8.2109719999999999</v>
      </c>
      <c r="C6">
        <f>BC2</f>
        <v>7.8623000000000003</v>
      </c>
      <c r="D6">
        <f>BD2</f>
        <v>6.6535254000000004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9" sqref="E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24523</v>
      </c>
      <c r="C2" s="51">
        <f ca="1">YEAR(TODAY())-YEAR(B2)+IF(TODAY()&gt;=DATE(YEAR(TODAY()),MONTH(B2),DAY(B2)),0,-1)</f>
        <v>54</v>
      </c>
      <c r="E2" s="47">
        <v>161.1</v>
      </c>
      <c r="F2" s="48" t="s">
        <v>275</v>
      </c>
      <c r="G2" s="47">
        <v>56.4</v>
      </c>
      <c r="H2" s="46" t="s">
        <v>40</v>
      </c>
      <c r="I2" s="67">
        <f>ROUND(G3/E3^2,1)</f>
        <v>21.7</v>
      </c>
    </row>
    <row r="3" spans="1:9" x14ac:dyDescent="0.3">
      <c r="E3" s="46">
        <f>E2/100</f>
        <v>1.611</v>
      </c>
      <c r="F3" s="46" t="s">
        <v>39</v>
      </c>
      <c r="G3" s="46">
        <f>G2</f>
        <v>56.4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이상복, ID : H1900762)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16:33:14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44358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54</v>
      </c>
      <c r="G12" s="132"/>
      <c r="H12" s="132"/>
      <c r="I12" s="132"/>
      <c r="K12" s="123">
        <f>'개인정보 및 신체계측 입력'!E2</f>
        <v>161.1</v>
      </c>
      <c r="L12" s="124"/>
      <c r="M12" s="117">
        <f>'개인정보 및 신체계측 입력'!G2</f>
        <v>56.4</v>
      </c>
      <c r="N12" s="118"/>
      <c r="O12" s="113" t="s">
        <v>270</v>
      </c>
      <c r="P12" s="107"/>
      <c r="Q12" s="110">
        <f>'개인정보 및 신체계측 입력'!I2</f>
        <v>21.7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이상복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73.698999999999998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9.609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16.692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18.899999999999999</v>
      </c>
      <c r="L72" s="34" t="s">
        <v>52</v>
      </c>
      <c r="M72" s="34">
        <f>ROUND('DRIs DATA'!K8,1)</f>
        <v>6.3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83.29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123.49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200.36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88.86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69.06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365.54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133.44999999999999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2021-08-23T03:44:48Z</dcterms:modified>
</cp:coreProperties>
</file>