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<sst xmlns="http://schemas.openxmlformats.org/spreadsheetml/2006/main" count="692" uniqueCount="353">
  <si>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</si>
  <si>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</si>
  <si>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</si>
  <si>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</si>
  <si>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</si>
  <si>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</si>
  <si>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</si>
  <si>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</si>
  <si>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</si>
  <si>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</si>
  <si>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</si>
  <si>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</si>
  <si>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</si>
  <si>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</si>
  <si>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</si>
  <si>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</si>
  <si>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</si>
  <si>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</si>
  <si>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</si>
  <si>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</si>
  <si>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</si>
  <si>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</si>
  <si>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</si>
  <si>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</si>
  <si>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</si>
  <si>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</si>
  <si>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</si>
  <si>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</si>
  <si>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</si>
  <si>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</si>
  <si>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</si>
  <si>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</si>
  <si>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</si>
  <si>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</si>
  <si>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</si>
  <si>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</si>
  <si>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</si>
  <si>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</si>
  <si>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</si>
  <si>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</si>
  <si>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</si>
  <si>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</si>
  <si>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</si>
  <si>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</si>
  <si>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</si>
  <si>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</si>
  <si>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</si>
  <si>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</si>
  <si>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</si>
  <si>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</si>
  <si>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</si>
  <si>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</si>
  <si>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</si>
  <si>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</si>
  <si>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</si>
  <si>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</si>
  <si>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</si>
  <si>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</si>
  <si>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</si>
  <si>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</si>
  <si>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</si>
  <si>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</si>
  <si>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</si>
  <si>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</si>
  <si>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</si>
  <si>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</si>
  <si>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</si>
  <si>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</si>
  <si>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</si>
  <si>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</si>
  <si>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</si>
  <si>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</si>
  <si>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</si>
  <si>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</si>
  <si>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</si>
  <si>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</si>
  <si>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</si>
  <si>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</si>
  <si>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</si>
  <si>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</si>
  <si>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</si>
  <si>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</si>
  <si>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</si>
  <si>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</si>
  <si>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</si>
  <si>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</si>
  <si>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</si>
  <si>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</si>
  <si>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</si>
  <si>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</si>
  <si>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</si>
  <si>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</si>
  <si>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</si>
  <si>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</si>
  <si>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</si>
  <si>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</si>
  <si>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</si>
  <si>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</si>
  <si>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</si>
  <si>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</si>
  <si>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</si>
  <si>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</si>
  <si>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</si>
  <si>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</si>
  <si>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</si>
  <si>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</si>
  <si>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</si>
  <si>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</si>
  <si>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</si>
  <si>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</si>
  <si>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</si>
  <si>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</si>
  <si>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</si>
  <si>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</si>
  <si>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</si>
  <si>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</si>
  <si>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</si>
  <si>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</si>
  <si>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</si>
  <si>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</si>
  <si>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</si>
  <si>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</si>
  <si>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</si>
  <si>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</si>
  <si>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</si>
  <si>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</si>
  <si>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</si>
  <si>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</si>
  <si>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</si>
  <si>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</si>
  <si>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</si>
  <si>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</si>
  <si>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</si>
  <si>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</si>
  <si>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</si>
  <si>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</si>
  <si>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</si>
  <si>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</si>
  <si>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</si>
  <si>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</si>
  <si>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</si>
  <si>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</si>
  <si>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</si>
  <si>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</si>
  <si>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</si>
  <si>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</si>
  <si>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</si>
  <si>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</si>
  <si>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</si>
  <si>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</si>
  <si>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</si>
  <si>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</si>
  <si>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</si>
  <si>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</si>
  <si>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</si>
  <si>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</si>
  <si>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</si>
  <si>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</si>
  <si>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</si>
  <si>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</si>
  <si>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</si>
  <si>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</si>
  <si>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</si>
  <si>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</si>
  <si>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</si>
  <si>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</si>
  <si>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</si>
  <si>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</si>
  <si>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</si>
  <si>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</si>
  <si>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</si>
  <si>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</si>
  <si>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</si>
  <si>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</si>
  <si>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</si>
  <si>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</si>
  <si>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</si>
  <si>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</si>
  <si>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</si>
  <si>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</si>
  <si>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</si>
  <si>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</si>
  <si>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</si>
  <si>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</si>
  <si>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</si>
  <si>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</si>
  <si>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</si>
  <si>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</si>
  <si>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</si>
  <si>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</si>
  <si>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</si>
  <si>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</si>
  <si>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</si>
  <si>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</si>
  <si>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</si>
  <si>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</si>
  <si>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</si>
  <si>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</si>
  <si>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</si>
  <si>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</si>
  <si>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</si>
  <si>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</si>
  <si>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</si>
  <si>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</si>
  <si>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</si>
  <si>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</si>
  <si>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</si>
  <si>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</si>
  <si>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</si>
  <si>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</si>
  <si>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</si>
  <si>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</si>
  <si>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</si>
  <si>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</si>
  <si>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</si>
  <si>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</si>
  <si>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</si>
  <si>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</si>
  <si>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</si>
  <si>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</si>
  <si>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</si>
  <si>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</si>
  <si>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</si>
  <si>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</si>
  <si>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</si>
  <si>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</si>
  <si>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</si>
  <si>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</si>
  <si>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</si>
  <si>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</si>
  <si>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</si>
  <si>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</si>
  <si>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</si>
  <si>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</si>
  <si>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</si>
  <si>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</si>
  <si>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</si>
  <si>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</si>
  <si>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</si>
  <si>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</si>
  <si>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</si>
  <si>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</si>
  <si>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</si>
  <si>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</si>
  <si>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</si>
  <si>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</si>
  <si>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</si>
  <si>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</si>
  <si>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</si>
  <si>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</si>
  <si>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</si>
  <si>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</si>
  <si>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</si>
  <si>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</si>
  <si>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</si>
  <si>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</si>
  <si>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</si>
  <si>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</si>
  <si>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</si>
  <si>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</si>
  <si>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</si>
  <si>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</si>
  <si>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</si>
  <si>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</si>
  <si>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</si>
  <si>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</si>
  <si>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</si>
  <si>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</si>
  <si>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</si>
  <si>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</si>
  <si>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</si>
  <si>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</si>
  <si>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</si>
  <si>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</si>
  <si>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</si>
  <si>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</si>
  <si>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</si>
  <si>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</si>
  <si>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</si>
  <si>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</si>
  <si>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</si>
  <si>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</si>
  <si>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</si>
  <si>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</si>
  <si>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</si>
  <si>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</si>
  <si>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</si>
  <si>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</si>
  <si>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</si>
  <si>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</si>
  <si>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</si>
  <si>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</si>
  <si>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구리</t>
    <phoneticPr fontId="1" type="noConversion"/>
  </si>
  <si>
    <t>망간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</si>
  <si>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</si>
  <si>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</si>
  <si>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</si>
  <si>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</si>
  <si>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</si>
  <si>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</si>
  <si>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</si>
  <si>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</si>
  <si>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</si>
  <si>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</si>
  <si>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</si>
  <si>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니아신</t>
    <phoneticPr fontId="1" type="noConversion"/>
  </si>
  <si>
    <t>엽산</t>
    <phoneticPr fontId="1" type="noConversion"/>
  </si>
  <si>
    <t>인</t>
    <phoneticPr fontId="1" type="noConversion"/>
  </si>
  <si>
    <t>미량 무기질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</si>
  <si>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</si>
  <si>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</si>
  <si>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</si>
  <si>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정보</t>
    <phoneticPr fontId="1" type="noConversion"/>
  </si>
  <si>
    <t>(설문지 : FFQ 95문항 설문지, 사용자 : 최금례, ID : H1900765)</t>
  </si>
  <si>
    <t>2021년 08월 20일 16:35:26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</si>
  <si>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</si>
  <si>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</si>
  <si>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</si>
  <si>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지방</t>
    <phoneticPr fontId="1" type="noConversion"/>
  </si>
  <si>
    <t>단백질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</si>
  <si>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</si>
  <si>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</si>
  <si>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</si>
  <si>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</si>
  <si>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</si>
  <si>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</si>
  <si>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</si>
  <si>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</si>
  <si>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</si>
  <si>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섭취비율</t>
    <phoneticPr fontId="1" type="noConversion"/>
  </si>
  <si>
    <t>비타민E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</si>
  <si>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</si>
  <si>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</si>
  <si>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</si>
  <si>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</si>
  <si>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</si>
  <si>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</si>
  <si>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</si>
  <si>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</si>
  <si>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</si>
  <si>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</si>
  <si>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</si>
  <si>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</si>
  <si>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</si>
  <si>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</si>
  <si>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</si>
  <si>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</si>
  <si>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</si>
  <si>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</si>
  <si>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요오드</t>
    <phoneticPr fontId="1" type="noConversion"/>
  </si>
  <si>
    <t>몰리브덴(ug/일)</t>
    <phoneticPr fontId="1" type="noConversion"/>
  </si>
  <si>
    <t>H1900765</t>
  </si>
  <si>
    <t>최금례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</si>
</sst>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61.413176999999997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2.1714275000000001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1.662204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1088.9369999999999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2958.1289999999999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86.692830000000001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121.97169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10.469638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801.12170000000003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2.7807387999999999E-2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3.8375442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25.593064999999999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495.67509999999999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76.230140000000006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7.3650000000000002</c:v>
                </c:pt>
                <c:pt idx="1">
                  <c:v>12.523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6.0044089999999999</c:v>
                </c:pt>
                <c:pt idx="1">
                  <c:v>7.2262779999999998</c:v>
                </c:pt>
                <c:pt idx="2">
                  <c:v>9.3482669999999999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486.28737999999998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16.331575000000001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78.578999999999994</c:v>
                </c:pt>
                <c:pt idx="1">
                  <c:v>7.4619999999999997</c:v>
                </c:pt>
                <c:pt idx="2">
                  <c:v>13.959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1928.7416000000001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89.031623999999994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403.01677999999998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1.7002491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5602.5176000000001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13.189893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1.4081509999999999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195.79451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1.2663472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14.336976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1.4081509999999999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515.21180000000004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6.5908737000000004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최금례, ID : H1900765)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16:35:26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1928.7416000000001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61.413176999999997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25.593064999999999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78.578999999999994</v>
      </c>
      <c r="G8" s="59">
        <f>'DRIs DATA 입력'!G8</f>
        <v>7.4619999999999997</v>
      </c>
      <c r="H8" s="59">
        <f>'DRIs DATA 입력'!H8</f>
        <v>13.959</v>
      </c>
      <c r="I8" s="55"/>
      <c r="J8" s="59" t="s">
        <v>215</v>
      </c>
      <c r="K8" s="59">
        <f>'DRIs DATA 입력'!K8</f>
        <v>7.3650000000000002</v>
      </c>
      <c r="L8" s="59">
        <f>'DRIs DATA 입력'!L8</f>
        <v>12.523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486.28737999999998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16.331575000000001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1.7002491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195.79451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89.031623999999994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1.606239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1.2663472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14.336976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1.4081509999999999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515.21180000000004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6.5908737000000004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2.1714275000000001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1.662204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403.01677999999998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1088.9369999999999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5602.5176000000001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2958.1289999999999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86.692830000000001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121.97169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13.189893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10.469638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801.12170000000003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2.7807387999999999E-2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3.8375442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495.67509999999999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76.230140000000006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312</v>
      </c>
      <c r="B1" s="55" t="s">
        <v>313</v>
      </c>
      <c r="G1" s="56" t="s">
        <v>276</v>
      </c>
      <c r="H1" s="55" t="s">
        <v>314</v>
      </c>
    </row>
    <row r="3" spans="1:27" x14ac:dyDescent="0.3">
      <c r="A3" s="65" t="s">
        <v>315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316</v>
      </c>
      <c r="B4" s="66"/>
      <c r="C4" s="66"/>
      <c r="E4" s="61" t="s">
        <v>300</v>
      </c>
      <c r="F4" s="62"/>
      <c r="G4" s="62"/>
      <c r="H4" s="63"/>
      <c r="J4" s="61" t="s">
        <v>317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301</v>
      </c>
      <c r="V4" s="66"/>
      <c r="W4" s="66"/>
      <c r="X4" s="66"/>
      <c r="Y4" s="66"/>
      <c r="Z4" s="66"/>
    </row>
    <row r="5" spans="1:27" x14ac:dyDescent="0.3">
      <c r="A5" s="60"/>
      <c r="B5" s="60" t="s">
        <v>277</v>
      </c>
      <c r="C5" s="60" t="s">
        <v>278</v>
      </c>
      <c r="E5" s="60"/>
      <c r="F5" s="60" t="s">
        <v>49</v>
      </c>
      <c r="G5" s="60" t="s">
        <v>318</v>
      </c>
      <c r="H5" s="60" t="s">
        <v>319</v>
      </c>
      <c r="J5" s="60"/>
      <c r="K5" s="60" t="s">
        <v>279</v>
      </c>
      <c r="L5" s="60" t="s">
        <v>302</v>
      </c>
      <c r="N5" s="60"/>
      <c r="O5" s="60" t="s">
        <v>280</v>
      </c>
      <c r="P5" s="60" t="s">
        <v>320</v>
      </c>
      <c r="Q5" s="60" t="s">
        <v>282</v>
      </c>
      <c r="R5" s="60" t="s">
        <v>283</v>
      </c>
      <c r="S5" s="60" t="s">
        <v>321</v>
      </c>
      <c r="U5" s="60"/>
      <c r="V5" s="60" t="s">
        <v>322</v>
      </c>
      <c r="W5" s="60" t="s">
        <v>281</v>
      </c>
      <c r="X5" s="60" t="s">
        <v>282</v>
      </c>
      <c r="Y5" s="60" t="s">
        <v>323</v>
      </c>
      <c r="Z5" s="60" t="s">
        <v>278</v>
      </c>
    </row>
    <row r="6" spans="1:27" x14ac:dyDescent="0.3">
      <c r="A6" s="60" t="s">
        <v>316</v>
      </c>
      <c r="B6" s="60">
        <v>1800</v>
      </c>
      <c r="C6" s="60">
        <v>1928.7416000000001</v>
      </c>
      <c r="E6" s="60" t="s">
        <v>324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326</v>
      </c>
      <c r="O6" s="60">
        <v>40</v>
      </c>
      <c r="P6" s="60">
        <v>50</v>
      </c>
      <c r="Q6" s="60">
        <v>0</v>
      </c>
      <c r="R6" s="60">
        <v>0</v>
      </c>
      <c r="S6" s="60">
        <v>61.413176999999997</v>
      </c>
      <c r="U6" s="60" t="s">
        <v>327</v>
      </c>
      <c r="V6" s="60">
        <v>0</v>
      </c>
      <c r="W6" s="60">
        <v>0</v>
      </c>
      <c r="X6" s="60">
        <v>20</v>
      </c>
      <c r="Y6" s="60">
        <v>0</v>
      </c>
      <c r="Z6" s="60">
        <v>25.593064999999999</v>
      </c>
    </row>
    <row r="7" spans="1:27" x14ac:dyDescent="0.3">
      <c r="E7" s="60" t="s">
        <v>294</v>
      </c>
      <c r="F7" s="60">
        <v>65</v>
      </c>
      <c r="G7" s="60">
        <v>30</v>
      </c>
      <c r="H7" s="60">
        <v>20</v>
      </c>
      <c r="J7" s="60" t="s">
        <v>294</v>
      </c>
      <c r="K7" s="60">
        <v>1</v>
      </c>
      <c r="L7" s="60">
        <v>10</v>
      </c>
    </row>
    <row r="8" spans="1:27" x14ac:dyDescent="0.3">
      <c r="E8" s="60" t="s">
        <v>328</v>
      </c>
      <c r="F8" s="60">
        <v>78.578999999999994</v>
      </c>
      <c r="G8" s="60">
        <v>7.4619999999999997</v>
      </c>
      <c r="H8" s="60">
        <v>13.959</v>
      </c>
      <c r="J8" s="60" t="s">
        <v>329</v>
      </c>
      <c r="K8" s="60">
        <v>7.3650000000000002</v>
      </c>
      <c r="L8" s="60">
        <v>12.523</v>
      </c>
    </row>
    <row r="13" spans="1:27" x14ac:dyDescent="0.3">
      <c r="A13" s="64" t="s">
        <v>284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285</v>
      </c>
      <c r="B14" s="66"/>
      <c r="C14" s="66"/>
      <c r="D14" s="66"/>
      <c r="E14" s="66"/>
      <c r="F14" s="66"/>
      <c r="H14" s="66" t="s">
        <v>330</v>
      </c>
      <c r="I14" s="66"/>
      <c r="J14" s="66"/>
      <c r="K14" s="66"/>
      <c r="L14" s="66"/>
      <c r="M14" s="66"/>
      <c r="O14" s="66" t="s">
        <v>303</v>
      </c>
      <c r="P14" s="66"/>
      <c r="Q14" s="66"/>
      <c r="R14" s="66"/>
      <c r="S14" s="66"/>
      <c r="T14" s="66"/>
      <c r="V14" s="66" t="s">
        <v>286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322</v>
      </c>
      <c r="C15" s="60" t="s">
        <v>281</v>
      </c>
      <c r="D15" s="60" t="s">
        <v>331</v>
      </c>
      <c r="E15" s="60" t="s">
        <v>323</v>
      </c>
      <c r="F15" s="60" t="s">
        <v>332</v>
      </c>
      <c r="H15" s="60"/>
      <c r="I15" s="60" t="s">
        <v>280</v>
      </c>
      <c r="J15" s="60" t="s">
        <v>320</v>
      </c>
      <c r="K15" s="60" t="s">
        <v>282</v>
      </c>
      <c r="L15" s="60" t="s">
        <v>283</v>
      </c>
      <c r="M15" s="60" t="s">
        <v>332</v>
      </c>
      <c r="O15" s="60"/>
      <c r="P15" s="60" t="s">
        <v>280</v>
      </c>
      <c r="Q15" s="60" t="s">
        <v>333</v>
      </c>
      <c r="R15" s="60" t="s">
        <v>334</v>
      </c>
      <c r="S15" s="60" t="s">
        <v>283</v>
      </c>
      <c r="T15" s="60" t="s">
        <v>321</v>
      </c>
      <c r="V15" s="60"/>
      <c r="W15" s="60" t="s">
        <v>322</v>
      </c>
      <c r="X15" s="60" t="s">
        <v>320</v>
      </c>
      <c r="Y15" s="60" t="s">
        <v>282</v>
      </c>
      <c r="Z15" s="60" t="s">
        <v>323</v>
      </c>
      <c r="AA15" s="60" t="s">
        <v>278</v>
      </c>
    </row>
    <row r="16" spans="1:27" x14ac:dyDescent="0.3">
      <c r="A16" s="60" t="s">
        <v>287</v>
      </c>
      <c r="B16" s="60">
        <v>430</v>
      </c>
      <c r="C16" s="60">
        <v>600</v>
      </c>
      <c r="D16" s="60">
        <v>0</v>
      </c>
      <c r="E16" s="60">
        <v>3000</v>
      </c>
      <c r="F16" s="60">
        <v>486.28737999999998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16.331575000000001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1.7002491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195.79451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335</v>
      </c>
      <c r="B24" s="66"/>
      <c r="C24" s="66"/>
      <c r="D24" s="66"/>
      <c r="E24" s="66"/>
      <c r="F24" s="66"/>
      <c r="H24" s="66" t="s">
        <v>336</v>
      </c>
      <c r="I24" s="66"/>
      <c r="J24" s="66"/>
      <c r="K24" s="66"/>
      <c r="L24" s="66"/>
      <c r="M24" s="66"/>
      <c r="O24" s="66" t="s">
        <v>337</v>
      </c>
      <c r="P24" s="66"/>
      <c r="Q24" s="66"/>
      <c r="R24" s="66"/>
      <c r="S24" s="66"/>
      <c r="T24" s="66"/>
      <c r="V24" s="66" t="s">
        <v>305</v>
      </c>
      <c r="W24" s="66"/>
      <c r="X24" s="66"/>
      <c r="Y24" s="66"/>
      <c r="Z24" s="66"/>
      <c r="AA24" s="66"/>
      <c r="AC24" s="66" t="s">
        <v>288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289</v>
      </c>
      <c r="AR24" s="66"/>
      <c r="AS24" s="66"/>
      <c r="AT24" s="66"/>
      <c r="AU24" s="66"/>
      <c r="AV24" s="66"/>
      <c r="AX24" s="66" t="s">
        <v>338</v>
      </c>
      <c r="AY24" s="66"/>
      <c r="AZ24" s="66"/>
      <c r="BA24" s="66"/>
      <c r="BB24" s="66"/>
      <c r="BC24" s="66"/>
      <c r="BE24" s="66" t="s">
        <v>339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322</v>
      </c>
      <c r="C25" s="60" t="s">
        <v>320</v>
      </c>
      <c r="D25" s="60" t="s">
        <v>282</v>
      </c>
      <c r="E25" s="60" t="s">
        <v>323</v>
      </c>
      <c r="F25" s="60" t="s">
        <v>321</v>
      </c>
      <c r="H25" s="60"/>
      <c r="I25" s="60" t="s">
        <v>340</v>
      </c>
      <c r="J25" s="60" t="s">
        <v>320</v>
      </c>
      <c r="K25" s="60" t="s">
        <v>341</v>
      </c>
      <c r="L25" s="60" t="s">
        <v>342</v>
      </c>
      <c r="M25" s="60" t="s">
        <v>321</v>
      </c>
      <c r="O25" s="60"/>
      <c r="P25" s="60" t="s">
        <v>322</v>
      </c>
      <c r="Q25" s="60" t="s">
        <v>320</v>
      </c>
      <c r="R25" s="60" t="s">
        <v>341</v>
      </c>
      <c r="S25" s="60" t="s">
        <v>283</v>
      </c>
      <c r="T25" s="60" t="s">
        <v>321</v>
      </c>
      <c r="V25" s="60"/>
      <c r="W25" s="60" t="s">
        <v>340</v>
      </c>
      <c r="X25" s="60" t="s">
        <v>320</v>
      </c>
      <c r="Y25" s="60" t="s">
        <v>341</v>
      </c>
      <c r="Z25" s="60" t="s">
        <v>323</v>
      </c>
      <c r="AA25" s="60" t="s">
        <v>321</v>
      </c>
      <c r="AC25" s="60"/>
      <c r="AD25" s="60" t="s">
        <v>322</v>
      </c>
      <c r="AE25" s="60" t="s">
        <v>320</v>
      </c>
      <c r="AF25" s="60" t="s">
        <v>341</v>
      </c>
      <c r="AG25" s="60" t="s">
        <v>323</v>
      </c>
      <c r="AH25" s="60" t="s">
        <v>278</v>
      </c>
      <c r="AJ25" s="60"/>
      <c r="AK25" s="60" t="s">
        <v>280</v>
      </c>
      <c r="AL25" s="60" t="s">
        <v>281</v>
      </c>
      <c r="AM25" s="60" t="s">
        <v>341</v>
      </c>
      <c r="AN25" s="60" t="s">
        <v>323</v>
      </c>
      <c r="AO25" s="60" t="s">
        <v>343</v>
      </c>
      <c r="AQ25" s="60"/>
      <c r="AR25" s="60" t="s">
        <v>322</v>
      </c>
      <c r="AS25" s="60" t="s">
        <v>320</v>
      </c>
      <c r="AT25" s="60" t="s">
        <v>282</v>
      </c>
      <c r="AU25" s="60" t="s">
        <v>283</v>
      </c>
      <c r="AV25" s="60" t="s">
        <v>332</v>
      </c>
      <c r="AX25" s="60"/>
      <c r="AY25" s="60" t="s">
        <v>280</v>
      </c>
      <c r="AZ25" s="60" t="s">
        <v>320</v>
      </c>
      <c r="BA25" s="60" t="s">
        <v>282</v>
      </c>
      <c r="BB25" s="60" t="s">
        <v>283</v>
      </c>
      <c r="BC25" s="60" t="s">
        <v>332</v>
      </c>
      <c r="BE25" s="60"/>
      <c r="BF25" s="60" t="s">
        <v>280</v>
      </c>
      <c r="BG25" s="60" t="s">
        <v>281</v>
      </c>
      <c r="BH25" s="60" t="s">
        <v>341</v>
      </c>
      <c r="BI25" s="60" t="s">
        <v>283</v>
      </c>
      <c r="BJ25" s="60" t="s">
        <v>278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89.031623999999994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1.606239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1.2663472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14.336976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1.4081509999999999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515.21180000000004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6.5908737000000004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2.1714275000000001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1.662204</v>
      </c>
    </row>
    <row r="33" spans="1:68" x14ac:dyDescent="0.3">
      <c r="A33" s="64" t="s">
        <v>295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344</v>
      </c>
      <c r="B34" s="66"/>
      <c r="C34" s="66"/>
      <c r="D34" s="66"/>
      <c r="E34" s="66"/>
      <c r="F34" s="66"/>
      <c r="H34" s="66" t="s">
        <v>307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345</v>
      </c>
      <c r="AD34" s="66"/>
      <c r="AE34" s="66"/>
      <c r="AF34" s="66"/>
      <c r="AG34" s="66"/>
      <c r="AH34" s="66"/>
      <c r="AJ34" s="66" t="s">
        <v>346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322</v>
      </c>
      <c r="C35" s="60" t="s">
        <v>281</v>
      </c>
      <c r="D35" s="60" t="s">
        <v>341</v>
      </c>
      <c r="E35" s="60" t="s">
        <v>283</v>
      </c>
      <c r="F35" s="60" t="s">
        <v>278</v>
      </c>
      <c r="H35" s="60"/>
      <c r="I35" s="60" t="s">
        <v>280</v>
      </c>
      <c r="J35" s="60" t="s">
        <v>281</v>
      </c>
      <c r="K35" s="60" t="s">
        <v>282</v>
      </c>
      <c r="L35" s="60" t="s">
        <v>283</v>
      </c>
      <c r="M35" s="60" t="s">
        <v>278</v>
      </c>
      <c r="O35" s="60"/>
      <c r="P35" s="60" t="s">
        <v>280</v>
      </c>
      <c r="Q35" s="60" t="s">
        <v>281</v>
      </c>
      <c r="R35" s="60" t="s">
        <v>282</v>
      </c>
      <c r="S35" s="60" t="s">
        <v>323</v>
      </c>
      <c r="T35" s="60" t="s">
        <v>321</v>
      </c>
      <c r="V35" s="60"/>
      <c r="W35" s="60" t="s">
        <v>280</v>
      </c>
      <c r="X35" s="60" t="s">
        <v>281</v>
      </c>
      <c r="Y35" s="60" t="s">
        <v>282</v>
      </c>
      <c r="Z35" s="60" t="s">
        <v>283</v>
      </c>
      <c r="AA35" s="60" t="s">
        <v>278</v>
      </c>
      <c r="AC35" s="60"/>
      <c r="AD35" s="60" t="s">
        <v>280</v>
      </c>
      <c r="AE35" s="60" t="s">
        <v>320</v>
      </c>
      <c r="AF35" s="60" t="s">
        <v>341</v>
      </c>
      <c r="AG35" s="60" t="s">
        <v>323</v>
      </c>
      <c r="AH35" s="60" t="s">
        <v>332</v>
      </c>
      <c r="AJ35" s="60"/>
      <c r="AK35" s="60" t="s">
        <v>322</v>
      </c>
      <c r="AL35" s="60" t="s">
        <v>281</v>
      </c>
      <c r="AM35" s="60" t="s">
        <v>341</v>
      </c>
      <c r="AN35" s="60" t="s">
        <v>283</v>
      </c>
      <c r="AO35" s="60" t="s">
        <v>321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403.01677999999998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1088.9369999999999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5602.5176000000001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2958.1289999999999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86.692830000000001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121.97169</v>
      </c>
    </row>
    <row r="43" spans="1:68" x14ac:dyDescent="0.3">
      <c r="A43" s="64" t="s">
        <v>308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347</v>
      </c>
      <c r="B44" s="66"/>
      <c r="C44" s="66"/>
      <c r="D44" s="66"/>
      <c r="E44" s="66"/>
      <c r="F44" s="66"/>
      <c r="H44" s="66" t="s">
        <v>296</v>
      </c>
      <c r="I44" s="66"/>
      <c r="J44" s="66"/>
      <c r="K44" s="66"/>
      <c r="L44" s="66"/>
      <c r="M44" s="66"/>
      <c r="O44" s="66" t="s">
        <v>292</v>
      </c>
      <c r="P44" s="66"/>
      <c r="Q44" s="66"/>
      <c r="R44" s="66"/>
      <c r="S44" s="66"/>
      <c r="T44" s="66"/>
      <c r="V44" s="66" t="s">
        <v>348</v>
      </c>
      <c r="W44" s="66"/>
      <c r="X44" s="66"/>
      <c r="Y44" s="66"/>
      <c r="Z44" s="66"/>
      <c r="AA44" s="66"/>
      <c r="AC44" s="66" t="s">
        <v>293</v>
      </c>
      <c r="AD44" s="66"/>
      <c r="AE44" s="66"/>
      <c r="AF44" s="66"/>
      <c r="AG44" s="66"/>
      <c r="AH44" s="66"/>
      <c r="AJ44" s="66" t="s">
        <v>349</v>
      </c>
      <c r="AK44" s="66"/>
      <c r="AL44" s="66"/>
      <c r="AM44" s="66"/>
      <c r="AN44" s="66"/>
      <c r="AO44" s="66"/>
      <c r="AQ44" s="66" t="s">
        <v>309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298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281</v>
      </c>
      <c r="D45" s="60" t="s">
        <v>341</v>
      </c>
      <c r="E45" s="60" t="s">
        <v>283</v>
      </c>
      <c r="F45" s="60" t="s">
        <v>343</v>
      </c>
      <c r="H45" s="60"/>
      <c r="I45" s="60" t="s">
        <v>322</v>
      </c>
      <c r="J45" s="60" t="s">
        <v>281</v>
      </c>
      <c r="K45" s="60" t="s">
        <v>282</v>
      </c>
      <c r="L45" s="60" t="s">
        <v>283</v>
      </c>
      <c r="M45" s="60" t="s">
        <v>278</v>
      </c>
      <c r="O45" s="60"/>
      <c r="P45" s="60" t="s">
        <v>280</v>
      </c>
      <c r="Q45" s="60" t="s">
        <v>281</v>
      </c>
      <c r="R45" s="60" t="s">
        <v>282</v>
      </c>
      <c r="S45" s="60" t="s">
        <v>283</v>
      </c>
      <c r="T45" s="60" t="s">
        <v>278</v>
      </c>
      <c r="V45" s="60"/>
      <c r="W45" s="60" t="s">
        <v>280</v>
      </c>
      <c r="X45" s="60" t="s">
        <v>320</v>
      </c>
      <c r="Y45" s="60" t="s">
        <v>282</v>
      </c>
      <c r="Z45" s="60" t="s">
        <v>323</v>
      </c>
      <c r="AA45" s="60" t="s">
        <v>278</v>
      </c>
      <c r="AC45" s="60"/>
      <c r="AD45" s="60" t="s">
        <v>322</v>
      </c>
      <c r="AE45" s="60" t="s">
        <v>281</v>
      </c>
      <c r="AF45" s="60" t="s">
        <v>282</v>
      </c>
      <c r="AG45" s="60" t="s">
        <v>342</v>
      </c>
      <c r="AH45" s="60" t="s">
        <v>332</v>
      </c>
      <c r="AJ45" s="60"/>
      <c r="AK45" s="60" t="s">
        <v>322</v>
      </c>
      <c r="AL45" s="60" t="s">
        <v>281</v>
      </c>
      <c r="AM45" s="60" t="s">
        <v>341</v>
      </c>
      <c r="AN45" s="60" t="s">
        <v>283</v>
      </c>
      <c r="AO45" s="60" t="s">
        <v>278</v>
      </c>
      <c r="AQ45" s="60"/>
      <c r="AR45" s="60" t="s">
        <v>340</v>
      </c>
      <c r="AS45" s="60" t="s">
        <v>281</v>
      </c>
      <c r="AT45" s="60" t="s">
        <v>282</v>
      </c>
      <c r="AU45" s="60" t="s">
        <v>323</v>
      </c>
      <c r="AV45" s="60" t="s">
        <v>278</v>
      </c>
      <c r="AX45" s="60"/>
      <c r="AY45" s="60" t="s">
        <v>280</v>
      </c>
      <c r="AZ45" s="60" t="s">
        <v>281</v>
      </c>
      <c r="BA45" s="60" t="s">
        <v>282</v>
      </c>
      <c r="BB45" s="60" t="s">
        <v>283</v>
      </c>
      <c r="BC45" s="60" t="s">
        <v>278</v>
      </c>
      <c r="BE45" s="60"/>
      <c r="BF45" s="60" t="s">
        <v>280</v>
      </c>
      <c r="BG45" s="60" t="s">
        <v>281</v>
      </c>
      <c r="BH45" s="60" t="s">
        <v>282</v>
      </c>
      <c r="BI45" s="60" t="s">
        <v>323</v>
      </c>
      <c r="BJ45" s="60" t="s">
        <v>343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13.189893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10.469638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801.12170000000003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2.7807387999999999E-2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3.8375442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495.67509999999999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76.230140000000006</v>
      </c>
      <c r="AX46" s="60" t="s">
        <v>350</v>
      </c>
      <c r="AY46" s="60"/>
      <c r="AZ46" s="60"/>
      <c r="BA46" s="60"/>
      <c r="BB46" s="60"/>
      <c r="BC46" s="60"/>
      <c r="BE46" s="60" t="s">
        <v>310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8" sqref="D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351</v>
      </c>
      <c r="B2" s="55" t="s">
        <v>352</v>
      </c>
      <c r="C2" s="55" t="s">
        <v>311</v>
      </c>
      <c r="D2" s="55">
        <v>62</v>
      </c>
      <c r="E2" s="55">
        <v>1928.7416000000001</v>
      </c>
      <c r="F2" s="55">
        <v>345.70316000000003</v>
      </c>
      <c r="G2" s="55">
        <v>32.826537999999999</v>
      </c>
      <c r="H2" s="55">
        <v>21.366157999999999</v>
      </c>
      <c r="I2" s="55">
        <v>11.460380000000001</v>
      </c>
      <c r="J2" s="55">
        <v>61.413176999999997</v>
      </c>
      <c r="K2" s="55">
        <v>39.767128</v>
      </c>
      <c r="L2" s="55">
        <v>21.646048</v>
      </c>
      <c r="M2" s="55">
        <v>25.593064999999999</v>
      </c>
      <c r="N2" s="55">
        <v>3.5021727</v>
      </c>
      <c r="O2" s="55">
        <v>13.306297000000001</v>
      </c>
      <c r="P2" s="55">
        <v>764.39279999999997</v>
      </c>
      <c r="Q2" s="55">
        <v>24.39507</v>
      </c>
      <c r="R2" s="55">
        <v>486.28737999999998</v>
      </c>
      <c r="S2" s="55">
        <v>81.920109999999994</v>
      </c>
      <c r="T2" s="55">
        <v>4852.4059999999999</v>
      </c>
      <c r="U2" s="55">
        <v>1.7002491</v>
      </c>
      <c r="V2" s="55">
        <v>16.331575000000001</v>
      </c>
      <c r="W2" s="55">
        <v>195.79451</v>
      </c>
      <c r="X2" s="55">
        <v>89.031623999999994</v>
      </c>
      <c r="Y2" s="55">
        <v>1.606239</v>
      </c>
      <c r="Z2" s="55">
        <v>1.2663472</v>
      </c>
      <c r="AA2" s="55">
        <v>14.336976</v>
      </c>
      <c r="AB2" s="55">
        <v>1.4081509999999999</v>
      </c>
      <c r="AC2" s="55">
        <v>515.21180000000004</v>
      </c>
      <c r="AD2" s="55">
        <v>6.5908737000000004</v>
      </c>
      <c r="AE2" s="55">
        <v>2.1714275000000001</v>
      </c>
      <c r="AF2" s="55">
        <v>1.662204</v>
      </c>
      <c r="AG2" s="55">
        <v>403.01677999999998</v>
      </c>
      <c r="AH2" s="55">
        <v>250.4605</v>
      </c>
      <c r="AI2" s="55">
        <v>152.55627000000001</v>
      </c>
      <c r="AJ2" s="55">
        <v>1088.9369999999999</v>
      </c>
      <c r="AK2" s="55">
        <v>5602.5176000000001</v>
      </c>
      <c r="AL2" s="55">
        <v>86.692830000000001</v>
      </c>
      <c r="AM2" s="55">
        <v>2958.1289999999999</v>
      </c>
      <c r="AN2" s="55">
        <v>121.97169</v>
      </c>
      <c r="AO2" s="55">
        <v>13.189893</v>
      </c>
      <c r="AP2" s="55">
        <v>10.564432999999999</v>
      </c>
      <c r="AQ2" s="55">
        <v>2.6254601000000002</v>
      </c>
      <c r="AR2" s="55">
        <v>10.469638</v>
      </c>
      <c r="AS2" s="55">
        <v>801.12170000000003</v>
      </c>
      <c r="AT2" s="55">
        <v>2.7807387999999999E-2</v>
      </c>
      <c r="AU2" s="55">
        <v>3.8375442</v>
      </c>
      <c r="AV2" s="55">
        <v>495.67509999999999</v>
      </c>
      <c r="AW2" s="55">
        <v>76.230140000000006</v>
      </c>
      <c r="AX2" s="55">
        <v>5.2805777999999998E-2</v>
      </c>
      <c r="AY2" s="55">
        <v>0.99283310000000002</v>
      </c>
      <c r="AZ2" s="55">
        <v>264.40778</v>
      </c>
      <c r="BA2" s="55">
        <v>22.588443999999999</v>
      </c>
      <c r="BB2" s="55">
        <v>6.0044089999999999</v>
      </c>
      <c r="BC2" s="55">
        <v>7.2262779999999998</v>
      </c>
      <c r="BD2" s="55">
        <v>9.3482669999999999</v>
      </c>
      <c r="BE2" s="55">
        <v>0.56761545000000002</v>
      </c>
      <c r="BF2" s="55">
        <v>3.8092250000000001</v>
      </c>
      <c r="BG2" s="55">
        <v>3.4693620000000001E-3</v>
      </c>
      <c r="BH2" s="55">
        <v>6.4280214999999996E-3</v>
      </c>
      <c r="BI2" s="55">
        <v>5.7588860000000004E-3</v>
      </c>
      <c r="BJ2" s="55">
        <v>3.8392823E-2</v>
      </c>
      <c r="BK2" s="55">
        <v>2.6687400000000001E-4</v>
      </c>
      <c r="BL2" s="55">
        <v>0.33737205999999997</v>
      </c>
      <c r="BM2" s="55">
        <v>3.5101197000000002</v>
      </c>
      <c r="BN2" s="55">
        <v>1.2636399</v>
      </c>
      <c r="BO2" s="55">
        <v>61.939799999999998</v>
      </c>
      <c r="BP2" s="55">
        <v>10.756501999999999</v>
      </c>
      <c r="BQ2" s="55">
        <v>19.853437</v>
      </c>
      <c r="BR2" s="55">
        <v>72.727329999999995</v>
      </c>
      <c r="BS2" s="55">
        <v>25.770695</v>
      </c>
      <c r="BT2" s="55">
        <v>14.056901</v>
      </c>
      <c r="BU2" s="55">
        <v>3.9975209999999997E-2</v>
      </c>
      <c r="BV2" s="55">
        <v>7.5134574000000004E-3</v>
      </c>
      <c r="BW2" s="55">
        <v>0.90860700000000005</v>
      </c>
      <c r="BX2" s="55">
        <v>1.1247212</v>
      </c>
      <c r="BY2" s="55">
        <v>8.3649249999999994E-2</v>
      </c>
      <c r="BZ2" s="55">
        <v>6.0076029999999998E-4</v>
      </c>
      <c r="CA2" s="55">
        <v>0.86873703999999996</v>
      </c>
      <c r="CB2" s="55">
        <v>3.1188407000000001E-3</v>
      </c>
      <c r="CC2" s="55">
        <v>9.916577E-2</v>
      </c>
      <c r="CD2" s="55">
        <v>0.72378134999999999</v>
      </c>
      <c r="CE2" s="55">
        <v>6.0035350000000001E-2</v>
      </c>
      <c r="CF2" s="55">
        <v>5.5578753000000002E-2</v>
      </c>
      <c r="CG2" s="55">
        <v>9.9000000000000005E-7</v>
      </c>
      <c r="CH2" s="55">
        <v>1.8145343000000001E-2</v>
      </c>
      <c r="CI2" s="55">
        <v>1.5350765000000001E-2</v>
      </c>
      <c r="CJ2" s="55">
        <v>1.6988239000000001</v>
      </c>
      <c r="CK2" s="55">
        <v>1.5341129E-2</v>
      </c>
      <c r="CL2" s="55">
        <v>0.63372030000000001</v>
      </c>
      <c r="CM2" s="55">
        <v>3.3199486999999999</v>
      </c>
      <c r="CN2" s="55">
        <v>1955.7909</v>
      </c>
      <c r="CO2" s="55">
        <v>3425.7042999999999</v>
      </c>
      <c r="CP2" s="55">
        <v>1608.0319</v>
      </c>
      <c r="CQ2" s="55">
        <v>676.99414000000002</v>
      </c>
      <c r="CR2" s="55">
        <v>377.89657999999997</v>
      </c>
      <c r="CS2" s="55">
        <v>438.24441999999999</v>
      </c>
      <c r="CT2" s="55">
        <v>1971.9254000000001</v>
      </c>
      <c r="CU2" s="55">
        <v>1072.2533000000001</v>
      </c>
      <c r="CV2" s="55">
        <v>1416.9027000000001</v>
      </c>
      <c r="CW2" s="55">
        <v>1154.9711</v>
      </c>
      <c r="CX2" s="55">
        <v>380.08949999999999</v>
      </c>
      <c r="CY2" s="55">
        <v>2620.8440000000001</v>
      </c>
      <c r="CZ2" s="55">
        <v>1107.2168999999999</v>
      </c>
      <c r="DA2" s="55">
        <v>2891.0515</v>
      </c>
      <c r="DB2" s="55">
        <v>2906.6333</v>
      </c>
      <c r="DC2" s="55">
        <v>3942.2145999999998</v>
      </c>
      <c r="DD2" s="55">
        <v>6579.0010000000002</v>
      </c>
      <c r="DE2" s="55">
        <v>1187.2844</v>
      </c>
      <c r="DF2" s="55">
        <v>3637.5673999999999</v>
      </c>
      <c r="DG2" s="55">
        <v>1456.7119</v>
      </c>
      <c r="DH2" s="55">
        <v>85.199370000000002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22.588443999999999</v>
      </c>
      <c r="B6">
        <f>BB2</f>
        <v>6.0044089999999999</v>
      </c>
      <c r="C6">
        <f>BC2</f>
        <v>7.2262779999999998</v>
      </c>
      <c r="D6">
        <f>BD2</f>
        <v>9.3482669999999999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7" sqref="J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25255</v>
      </c>
      <c r="C2" s="51">
        <f ca="1">YEAR(TODAY())-YEAR(B2)+IF(TODAY()&gt;=DATE(YEAR(TODAY()),MONTH(B2),DAY(B2)),0,-1)</f>
        <v>52</v>
      </c>
      <c r="E2" s="47">
        <v>160</v>
      </c>
      <c r="F2" s="48" t="s">
        <v>275</v>
      </c>
      <c r="G2" s="47">
        <v>58.2</v>
      </c>
      <c r="H2" s="46" t="s">
        <v>40</v>
      </c>
      <c r="I2" s="67">
        <f>ROUND(G3/E3^2,1)</f>
        <v>22.7</v>
      </c>
    </row>
    <row r="3" spans="1:9" x14ac:dyDescent="0.3">
      <c r="E3" s="46">
        <f>E2/100</f>
        <v>1.6</v>
      </c>
      <c r="F3" s="46" t="s">
        <v>39</v>
      </c>
      <c r="G3" s="46">
        <f>G2</f>
        <v>58.2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최금례, ID : H1900765)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16:35:26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44362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160</v>
      </c>
      <c r="L12" s="124"/>
      <c r="M12" s="117">
        <f>'개인정보 및 신체계측 입력'!G2</f>
        <v>58.2</v>
      </c>
      <c r="N12" s="118"/>
      <c r="O12" s="113" t="s">
        <v>270</v>
      </c>
      <c r="P12" s="107"/>
      <c r="Q12" s="110">
        <f>'개인정보 및 신체계측 입력'!I2</f>
        <v>22.7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최금례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78.578999999999994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7.4619999999999997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13.959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12.5</v>
      </c>
      <c r="L72" s="34" t="s">
        <v>52</v>
      </c>
      <c r="M72" s="34">
        <f>ROUND('DRIs DATA'!K8,1)</f>
        <v>7.4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64.84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136.1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89.03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93.88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50.38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373.5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131.9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2021-08-23T03:47:16Z</dcterms:modified>
</cp:coreProperties>
</file>