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<sst xmlns="http://schemas.openxmlformats.org/spreadsheetml/2006/main" count="692" uniqueCount="337">
  <si>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</si>
  <si>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</si>
  <si>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</si>
  <si>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</si>
  <si>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</si>
  <si>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</si>
  <si>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</si>
  <si>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</si>
  <si>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</si>
  <si>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</si>
  <si>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</si>
  <si>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</si>
  <si>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</si>
  <si>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</si>
  <si>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</si>
  <si>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</si>
  <si>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</si>
  <si>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</si>
  <si>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</si>
  <si>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</si>
  <si>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</si>
  <si>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</si>
  <si>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</si>
  <si>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</si>
  <si>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</si>
  <si>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</si>
  <si>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</si>
  <si>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</si>
  <si>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</si>
  <si>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</si>
  <si>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</si>
  <si>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</si>
  <si>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</si>
  <si>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</si>
  <si>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</si>
  <si>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</si>
  <si>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</si>
  <si>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</si>
  <si>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</si>
  <si>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</si>
  <si>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</si>
  <si>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</si>
  <si>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</si>
  <si>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</si>
  <si>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</si>
  <si>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</si>
  <si>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</si>
  <si>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</si>
  <si>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</si>
  <si>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</si>
  <si>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</si>
  <si>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</si>
  <si>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</si>
  <si>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</si>
  <si>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</si>
  <si>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</si>
  <si>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</si>
  <si>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</si>
  <si>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</si>
  <si>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</si>
  <si>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</si>
  <si>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</si>
  <si>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</si>
  <si>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</si>
  <si>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</si>
  <si>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</si>
  <si>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</si>
  <si>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</si>
  <si>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</si>
  <si>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</si>
  <si>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</si>
  <si>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</si>
  <si>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</si>
  <si>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</si>
  <si>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</si>
  <si>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</si>
  <si>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</si>
  <si>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</si>
  <si>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</si>
  <si>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</si>
  <si>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</si>
  <si>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</si>
  <si>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</si>
  <si>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</si>
  <si>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</si>
  <si>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</si>
  <si>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</si>
  <si>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</si>
  <si>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</si>
  <si>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</si>
  <si>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</si>
  <si>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</si>
  <si>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</si>
  <si>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</si>
  <si>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</si>
  <si>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</si>
  <si>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</si>
  <si>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</si>
  <si>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</si>
  <si>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</si>
  <si>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</si>
  <si>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</si>
  <si>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</si>
  <si>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</si>
  <si>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</si>
  <si>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</si>
  <si>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</si>
  <si>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</si>
  <si>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</si>
  <si>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</si>
  <si>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</si>
  <si>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</si>
  <si>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</si>
  <si>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</si>
  <si>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</si>
  <si>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</si>
  <si>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</si>
  <si>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</si>
  <si>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</si>
  <si>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</si>
  <si>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</si>
  <si>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</si>
  <si>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</si>
  <si>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</si>
  <si>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</si>
  <si>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</si>
  <si>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</si>
  <si>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</si>
  <si>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</si>
  <si>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</si>
  <si>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</si>
  <si>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</si>
  <si>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</si>
  <si>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</si>
  <si>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</si>
  <si>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</si>
  <si>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</si>
  <si>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</si>
  <si>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</si>
  <si>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</si>
  <si>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</si>
  <si>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</si>
  <si>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</si>
  <si>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</si>
  <si>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</si>
  <si>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</si>
  <si>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</si>
  <si>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</si>
  <si>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</si>
  <si>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</si>
  <si>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</si>
  <si>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</si>
  <si>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</si>
  <si>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</si>
  <si>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</si>
  <si>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</si>
  <si>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</si>
  <si>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</si>
  <si>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</si>
  <si>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</si>
  <si>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</si>
  <si>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</si>
  <si>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</si>
  <si>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</si>
  <si>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</si>
  <si>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</si>
  <si>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</si>
  <si>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</si>
  <si>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</si>
  <si>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</si>
  <si>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</si>
  <si>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</si>
  <si>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</si>
  <si>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</si>
  <si>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</si>
  <si>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</si>
  <si>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</si>
  <si>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</si>
  <si>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</si>
  <si>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</si>
  <si>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</si>
  <si>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</si>
  <si>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</si>
  <si>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</si>
  <si>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</si>
  <si>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</si>
  <si>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</si>
  <si>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</si>
  <si>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</si>
  <si>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</si>
  <si>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</si>
  <si>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</si>
  <si>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</si>
  <si>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</si>
  <si>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</si>
  <si>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</si>
  <si>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</si>
  <si>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</si>
  <si>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</si>
  <si>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</si>
  <si>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</si>
  <si>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</si>
  <si>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</si>
  <si>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</si>
  <si>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</si>
  <si>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</si>
  <si>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</si>
  <si>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</si>
  <si>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</si>
  <si>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</si>
  <si>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</si>
  <si>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</si>
  <si>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</si>
  <si>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</si>
  <si>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</si>
  <si>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</si>
  <si>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</si>
  <si>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</si>
  <si>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</si>
  <si>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</si>
  <si>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</si>
  <si>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</si>
  <si>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</si>
  <si>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</si>
  <si>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</si>
  <si>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</si>
  <si>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</si>
  <si>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</si>
  <si>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</si>
  <si>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</si>
  <si>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</si>
  <si>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</si>
  <si>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</si>
  <si>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</si>
  <si>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</si>
  <si>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</si>
  <si>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</si>
  <si>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</si>
  <si>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</si>
  <si>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</si>
  <si>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</si>
  <si>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</si>
  <si>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</si>
  <si>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</si>
  <si>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</si>
  <si>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</si>
  <si>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</si>
  <si>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</si>
  <si>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</si>
  <si>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</si>
  <si>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</si>
  <si>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</si>
  <si>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</si>
  <si>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</si>
  <si>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</si>
  <si>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</si>
  <si>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</si>
  <si>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</si>
  <si>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</si>
  <si>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</si>
  <si>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</si>
  <si>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</si>
  <si>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</si>
  <si>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</si>
  <si>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</si>
  <si>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</si>
  <si>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</si>
  <si>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</si>
  <si>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</si>
  <si>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</si>
  <si>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</si>
  <si>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</si>
  <si>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</si>
  <si>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</si>
  <si>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</si>
  <si>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</si>
  <si>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</si>
  <si>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</si>
  <si>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</si>
  <si>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</si>
  <si>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</si>
  <si>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</si>
  <si>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</si>
  <si>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</si>
  <si>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</si>
  <si>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</si>
  <si>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</si>
  <si>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</si>
  <si>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</si>
  <si>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</si>
  <si>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</si>
  <si>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</si>
  <si>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</si>
  <si>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</si>
  <si>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</si>
  <si>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</si>
  <si>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</si>
  <si>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</si>
  <si>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</si>
  <si>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</si>
  <si>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</si>
  <si>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</si>
  <si>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</si>
  <si>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</si>
  <si>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</si>
  <si>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</si>
  <si>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</si>
  <si>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</si>
  <si>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</si>
  <si>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</si>
  <si>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</si>
  <si>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</si>
  <si>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</si>
  <si>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</si>
  <si>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</si>
  <si>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</si>
  <si>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</si>
  <si>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</si>
  <si>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</si>
  <si>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</si>
  <si>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</si>
  <si>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</si>
  <si>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</si>
  <si>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</si>
  <si>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</si>
  <si>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</si>
  <si>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</si>
  <si>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</si>
  <si>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</si>
  <si>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</si>
  <si>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</si>
  <si>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</si>
  <si>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오연곤, ID : H1900770)</t>
  </si>
  <si>
    <t>2021년 08월 24일 09:23:04</t>
  </si>
  <si>
    <t>H1900770</t>
  </si>
  <si>
    <t>오연곤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</si>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</sst>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90.666150000000002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2.1128993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2.904989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1380.6898000000001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3627.7004000000002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137.11067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153.1688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11.210186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830.46870000000001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2.1028297000000001E-2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3.3488159999999998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36.743575999999997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168.56647000000001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84.529309999999995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6.0970000000000004</c:v>
                </c:pt>
                <c:pt idx="1">
                  <c:v>10.756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12.355741500000001</c:v>
                </c:pt>
                <c:pt idx="1">
                  <c:v>15.900691999999999</c:v>
                </c:pt>
                <c:pt idx="2">
                  <c:v>13.21435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715.35530000000006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19.290773000000002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68.966999999999999</c:v>
                </c:pt>
                <c:pt idx="1">
                  <c:v>10.042999999999999</c:v>
                </c:pt>
                <c:pt idx="2">
                  <c:v>20.99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2529.8542000000002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173.83107000000001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684.13070000000005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4.6073259999999996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7673.0356000000002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16.817540000000001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2.1056526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313.10165000000001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2.0567085999999999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21.842116999999998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2.1056526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732.81964000000005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9.8380039999999997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오연곤, ID : H1900770)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09:23:04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2529.8542000000002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90.666150000000002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36.743575999999997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68.966999999999999</v>
      </c>
      <c r="G8" s="59">
        <f>'DRIs DATA 입력'!G8</f>
        <v>10.042999999999999</v>
      </c>
      <c r="H8" s="59">
        <f>'DRIs DATA 입력'!H8</f>
        <v>20.99</v>
      </c>
      <c r="I8" s="55"/>
      <c r="J8" s="59" t="s">
        <v>215</v>
      </c>
      <c r="K8" s="59">
        <f>'DRIs DATA 입력'!K8</f>
        <v>6.0970000000000004</v>
      </c>
      <c r="L8" s="59">
        <f>'DRIs DATA 입력'!L8</f>
        <v>10.756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715.35530000000006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19.290773000000002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4.6073259999999996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313.10165000000001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173.83107000000001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2.2344618000000001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2.0567085999999999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21.842116999999998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2.1056526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732.81964000000005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9.8380039999999997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2.1128993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2.904989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684.13070000000005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1380.6898000000001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7673.0356000000002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3627.7004000000002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137.11067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153.1688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16.817540000000001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11.210186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830.46870000000001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2.1028297000000001E-2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3.3488159999999998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168.56647000000001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84.529309999999995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332</v>
      </c>
      <c r="G1" s="56" t="s">
        <v>295</v>
      </c>
      <c r="H1" s="55" t="s">
        <v>333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2529.8542000000002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50</v>
      </c>
      <c r="P6" s="60">
        <v>60</v>
      </c>
      <c r="Q6" s="60">
        <v>0</v>
      </c>
      <c r="R6" s="60">
        <v>0</v>
      </c>
      <c r="S6" s="60">
        <v>90.666150000000002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36.743575999999997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68.966999999999999</v>
      </c>
      <c r="G8" s="60">
        <v>10.042999999999999</v>
      </c>
      <c r="H8" s="60">
        <v>20.99</v>
      </c>
      <c r="J8" s="60" t="s">
        <v>302</v>
      </c>
      <c r="K8" s="60">
        <v>6.0970000000000004</v>
      </c>
      <c r="L8" s="60">
        <v>10.756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530</v>
      </c>
      <c r="C16" s="60">
        <v>750</v>
      </c>
      <c r="D16" s="60">
        <v>0</v>
      </c>
      <c r="E16" s="60">
        <v>3000</v>
      </c>
      <c r="F16" s="60">
        <v>715.35530000000006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19.290773000000002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4.6073259999999996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313.10165000000001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173.83107000000001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2.2344618000000001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2.0567085999999999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21.842116999999998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2.1056526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732.81964000000005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9.8380039999999997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2.1128993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2.904989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684.13070000000005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1380.6898000000001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7673.0356000000002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3627.7004000000002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137.11067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153.1688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16.817540000000001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11.210186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830.46870000000001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2.1028297000000001E-2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3.3488159999999998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168.56647000000001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84.529309999999995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8" sqref="G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63</v>
      </c>
      <c r="E2" s="55">
        <v>2529.8542000000002</v>
      </c>
      <c r="F2" s="55">
        <v>297.90352999999999</v>
      </c>
      <c r="G2" s="55">
        <v>43.380282999999999</v>
      </c>
      <c r="H2" s="55">
        <v>25.703040000000001</v>
      </c>
      <c r="I2" s="55">
        <v>17.677244000000002</v>
      </c>
      <c r="J2" s="55">
        <v>90.666150000000002</v>
      </c>
      <c r="K2" s="55">
        <v>60.659793999999998</v>
      </c>
      <c r="L2" s="55">
        <v>30.006357000000001</v>
      </c>
      <c r="M2" s="55">
        <v>36.743575999999997</v>
      </c>
      <c r="N2" s="55">
        <v>2.5807087000000002</v>
      </c>
      <c r="O2" s="55">
        <v>15.784687</v>
      </c>
      <c r="P2" s="55">
        <v>2208.0023999999999</v>
      </c>
      <c r="Q2" s="55">
        <v>33.254980000000003</v>
      </c>
      <c r="R2" s="55">
        <v>715.35530000000006</v>
      </c>
      <c r="S2" s="55">
        <v>92.635459999999995</v>
      </c>
      <c r="T2" s="55">
        <v>7472.634</v>
      </c>
      <c r="U2" s="55">
        <v>4.6073259999999996</v>
      </c>
      <c r="V2" s="55">
        <v>19.290773000000002</v>
      </c>
      <c r="W2" s="55">
        <v>313.10165000000001</v>
      </c>
      <c r="X2" s="55">
        <v>173.83107000000001</v>
      </c>
      <c r="Y2" s="55">
        <v>2.2344618000000001</v>
      </c>
      <c r="Z2" s="55">
        <v>2.0567085999999999</v>
      </c>
      <c r="AA2" s="55">
        <v>21.842116999999998</v>
      </c>
      <c r="AB2" s="55">
        <v>2.1056526</v>
      </c>
      <c r="AC2" s="55">
        <v>732.81964000000005</v>
      </c>
      <c r="AD2" s="55">
        <v>9.8380039999999997</v>
      </c>
      <c r="AE2" s="55">
        <v>2.1128993</v>
      </c>
      <c r="AF2" s="55">
        <v>2.904989</v>
      </c>
      <c r="AG2" s="55">
        <v>684.13070000000005</v>
      </c>
      <c r="AH2" s="55">
        <v>461.49838</v>
      </c>
      <c r="AI2" s="55">
        <v>222.63228000000001</v>
      </c>
      <c r="AJ2" s="55">
        <v>1380.6898000000001</v>
      </c>
      <c r="AK2" s="55">
        <v>7673.0356000000002</v>
      </c>
      <c r="AL2" s="55">
        <v>137.11067</v>
      </c>
      <c r="AM2" s="55">
        <v>3627.7004000000002</v>
      </c>
      <c r="AN2" s="55">
        <v>153.1688</v>
      </c>
      <c r="AO2" s="55">
        <v>16.817540000000001</v>
      </c>
      <c r="AP2" s="55">
        <v>13.088763999999999</v>
      </c>
      <c r="AQ2" s="55">
        <v>3.7287750000000002</v>
      </c>
      <c r="AR2" s="55">
        <v>11.210186</v>
      </c>
      <c r="AS2" s="55">
        <v>830.46870000000001</v>
      </c>
      <c r="AT2" s="55">
        <v>2.1028297000000001E-2</v>
      </c>
      <c r="AU2" s="55">
        <v>3.3488159999999998</v>
      </c>
      <c r="AV2" s="55">
        <v>168.56647000000001</v>
      </c>
      <c r="AW2" s="55">
        <v>84.529309999999995</v>
      </c>
      <c r="AX2" s="55">
        <v>0.28470096</v>
      </c>
      <c r="AY2" s="55">
        <v>1.3164811000000001</v>
      </c>
      <c r="AZ2" s="55">
        <v>256.88727</v>
      </c>
      <c r="BA2" s="55">
        <v>41.487206</v>
      </c>
      <c r="BB2" s="55">
        <v>12.355741500000001</v>
      </c>
      <c r="BC2" s="55">
        <v>15.900691999999999</v>
      </c>
      <c r="BD2" s="55">
        <v>13.21435</v>
      </c>
      <c r="BE2" s="55">
        <v>1.3804841999999999</v>
      </c>
      <c r="BF2" s="55">
        <v>4.0240489999999998</v>
      </c>
      <c r="BG2" s="55">
        <v>2.7754896000000001E-3</v>
      </c>
      <c r="BH2" s="55">
        <v>1.3660353E-2</v>
      </c>
      <c r="BI2" s="55">
        <v>1.0195619E-2</v>
      </c>
      <c r="BJ2" s="55">
        <v>4.7312E-2</v>
      </c>
      <c r="BK2" s="55">
        <v>2.1349920000000001E-4</v>
      </c>
      <c r="BL2" s="55">
        <v>0.26669674999999998</v>
      </c>
      <c r="BM2" s="55">
        <v>3.924741</v>
      </c>
      <c r="BN2" s="55">
        <v>1.0532523</v>
      </c>
      <c r="BO2" s="55">
        <v>60.018833000000001</v>
      </c>
      <c r="BP2" s="55">
        <v>11.29579</v>
      </c>
      <c r="BQ2" s="55">
        <v>18.094571999999999</v>
      </c>
      <c r="BR2" s="55">
        <v>67.72578</v>
      </c>
      <c r="BS2" s="55">
        <v>29.163108999999999</v>
      </c>
      <c r="BT2" s="55">
        <v>12.433318</v>
      </c>
      <c r="BU2" s="55">
        <v>0.25774564999999999</v>
      </c>
      <c r="BV2" s="55">
        <v>5.9816587999999997E-2</v>
      </c>
      <c r="BW2" s="55">
        <v>0.83302580000000004</v>
      </c>
      <c r="BX2" s="55">
        <v>1.7241398999999999</v>
      </c>
      <c r="BY2" s="55">
        <v>0.12209299</v>
      </c>
      <c r="BZ2" s="55">
        <v>9.3653053000000003E-4</v>
      </c>
      <c r="CA2" s="55">
        <v>0.80466990000000005</v>
      </c>
      <c r="CB2" s="55">
        <v>2.2614176999999999E-2</v>
      </c>
      <c r="CC2" s="55">
        <v>0.14343175</v>
      </c>
      <c r="CD2" s="55">
        <v>2.1234796</v>
      </c>
      <c r="CE2" s="55">
        <v>4.8250154000000003E-2</v>
      </c>
      <c r="CF2" s="55">
        <v>0.70285785000000001</v>
      </c>
      <c r="CG2" s="55">
        <v>0</v>
      </c>
      <c r="CH2" s="55">
        <v>6.0789059999999999E-2</v>
      </c>
      <c r="CI2" s="55">
        <v>1.1704001E-6</v>
      </c>
      <c r="CJ2" s="55">
        <v>4.5626593</v>
      </c>
      <c r="CK2" s="55">
        <v>9.1590049999999996E-3</v>
      </c>
      <c r="CL2" s="55">
        <v>2.1832419999999999</v>
      </c>
      <c r="CM2" s="55">
        <v>3.6014306999999999</v>
      </c>
      <c r="CN2" s="55">
        <v>2269.2314000000001</v>
      </c>
      <c r="CO2" s="55">
        <v>3927.1471999999999</v>
      </c>
      <c r="CP2" s="55">
        <v>2556.6986999999999</v>
      </c>
      <c r="CQ2" s="55">
        <v>920.43944999999997</v>
      </c>
      <c r="CR2" s="55">
        <v>465.54410000000001</v>
      </c>
      <c r="CS2" s="55">
        <v>369.06763000000001</v>
      </c>
      <c r="CT2" s="55">
        <v>2264.444</v>
      </c>
      <c r="CU2" s="55">
        <v>1398.3082999999999</v>
      </c>
      <c r="CV2" s="55">
        <v>1209.9847</v>
      </c>
      <c r="CW2" s="55">
        <v>1665.0706</v>
      </c>
      <c r="CX2" s="55">
        <v>478.70785999999998</v>
      </c>
      <c r="CY2" s="55">
        <v>2838.2597999999998</v>
      </c>
      <c r="CZ2" s="55">
        <v>1578.4032</v>
      </c>
      <c r="DA2" s="55">
        <v>3312.7982999999999</v>
      </c>
      <c r="DB2" s="55">
        <v>3129.7114000000001</v>
      </c>
      <c r="DC2" s="55">
        <v>4716.8270000000002</v>
      </c>
      <c r="DD2" s="55">
        <v>8442.6689999999999</v>
      </c>
      <c r="DE2" s="55">
        <v>1746.8544999999999</v>
      </c>
      <c r="DF2" s="55">
        <v>3856.6019999999999</v>
      </c>
      <c r="DG2" s="55">
        <v>1835.1965</v>
      </c>
      <c r="DH2" s="55">
        <v>118.57501999999999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41.487206</v>
      </c>
      <c r="B6">
        <f>BB2</f>
        <v>12.355741500000001</v>
      </c>
      <c r="C6">
        <f>BC2</f>
        <v>15.900691999999999</v>
      </c>
      <c r="D6">
        <f>BD2</f>
        <v>13.21435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21114</v>
      </c>
      <c r="C2" s="51">
        <f ca="1">YEAR(TODAY())-YEAR(B2)+IF(TODAY()&gt;=DATE(YEAR(TODAY()),MONTH(B2),DAY(B2)),0,-1)</f>
        <v>63</v>
      </c>
      <c r="E2" s="47">
        <v>173.7</v>
      </c>
      <c r="F2" s="48" t="s">
        <v>275</v>
      </c>
      <c r="G2" s="47">
        <v>77.900000000000006</v>
      </c>
      <c r="H2" s="46" t="s">
        <v>40</v>
      </c>
      <c r="I2" s="67">
        <f>ROUND(G3/E3^2,1)</f>
        <v>25.8</v>
      </c>
    </row>
    <row r="3" spans="1:9" x14ac:dyDescent="0.3">
      <c r="E3" s="46">
        <f>E2/100</f>
        <v>1.7369999999999999</v>
      </c>
      <c r="F3" s="46" t="s">
        <v>39</v>
      </c>
      <c r="G3" s="46">
        <f>G2</f>
        <v>77.900000000000006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오연곤, ID : H1900770)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09:23:04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44364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63</v>
      </c>
      <c r="G12" s="89"/>
      <c r="H12" s="89"/>
      <c r="I12" s="89"/>
      <c r="K12" s="118">
        <f>'개인정보 및 신체계측 입력'!E2</f>
        <v>173.7</v>
      </c>
      <c r="L12" s="119"/>
      <c r="M12" s="112">
        <f>'개인정보 및 신체계측 입력'!G2</f>
        <v>77.900000000000006</v>
      </c>
      <c r="N12" s="113"/>
      <c r="O12" s="108" t="s">
        <v>270</v>
      </c>
      <c r="P12" s="102"/>
      <c r="Q12" s="85">
        <f>'개인정보 및 신체계측 입력'!I2</f>
        <v>25.8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오연곤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68.966999999999999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10.042999999999999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20.99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10.8</v>
      </c>
      <c r="L72" s="34" t="s">
        <v>52</v>
      </c>
      <c r="M72" s="34">
        <f>ROUND('DRIs DATA'!K8,1)</f>
        <v>6.1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95.38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160.76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173.83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140.38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85.52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511.54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168.18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2021-08-24T01:42:54Z</dcterms:modified>
</cp:coreProperties>
</file>