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<sst xmlns="http://schemas.openxmlformats.org/spreadsheetml/2006/main" count="692" uniqueCount="337">
  <si>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</si>
  <si>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</si>
  <si>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</si>
  <si>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</si>
  <si>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</si>
  <si>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</si>
  <si>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</si>
  <si>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</si>
  <si>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</si>
  <si>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</si>
  <si>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</si>
  <si>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</si>
  <si>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</si>
  <si>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</si>
  <si>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</si>
  <si>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</si>
  <si>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</si>
  <si>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</si>
  <si>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</si>
  <si>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</si>
  <si>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</si>
  <si>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</si>
  <si>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</si>
  <si>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</si>
  <si>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</si>
  <si>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</si>
  <si>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</si>
  <si>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</si>
  <si>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</si>
  <si>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</si>
  <si>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</si>
  <si>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</si>
  <si>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</si>
  <si>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</si>
  <si>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</si>
  <si>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</si>
  <si>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</si>
  <si>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</si>
  <si>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</si>
  <si>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</si>
  <si>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</si>
  <si>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</si>
  <si>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</si>
  <si>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</si>
  <si>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</si>
  <si>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</si>
  <si>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</si>
  <si>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</si>
  <si>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</si>
  <si>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</si>
  <si>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</si>
  <si>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</si>
  <si>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</si>
  <si>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</si>
  <si>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</si>
  <si>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</si>
  <si>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</si>
  <si>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</si>
  <si>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</si>
  <si>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</si>
  <si>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</si>
  <si>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</si>
  <si>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</si>
  <si>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</si>
  <si>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</si>
  <si>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</si>
  <si>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</si>
  <si>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</si>
  <si>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</si>
  <si>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</si>
  <si>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</si>
  <si>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</si>
  <si>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</si>
  <si>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</si>
  <si>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</si>
  <si>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</si>
  <si>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</si>
  <si>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</si>
  <si>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</si>
  <si>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</si>
  <si>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</si>
  <si>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</si>
  <si>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</si>
  <si>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</si>
  <si>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</si>
  <si>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</si>
  <si>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</si>
  <si>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</si>
  <si>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</si>
  <si>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</si>
  <si>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</si>
  <si>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</si>
  <si>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</si>
  <si>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</si>
  <si>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</si>
  <si>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</si>
  <si>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</si>
  <si>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</si>
  <si>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</si>
  <si>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</si>
  <si>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</si>
  <si>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</si>
  <si>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</si>
  <si>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</si>
  <si>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</si>
  <si>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</si>
  <si>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</si>
  <si>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</si>
  <si>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</si>
  <si>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</si>
  <si>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</si>
  <si>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</si>
  <si>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</si>
  <si>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</si>
  <si>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</si>
  <si>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</si>
  <si>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</si>
  <si>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</si>
  <si>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</si>
  <si>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</si>
  <si>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</si>
  <si>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</si>
  <si>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</si>
  <si>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</si>
  <si>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</si>
  <si>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</si>
  <si>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</si>
  <si>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</si>
  <si>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</si>
  <si>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</si>
  <si>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</si>
  <si>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</si>
  <si>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</si>
  <si>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</si>
  <si>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</si>
  <si>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</si>
  <si>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</si>
  <si>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</si>
  <si>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</si>
  <si>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</si>
  <si>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</si>
  <si>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</si>
  <si>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</si>
  <si>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</si>
  <si>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</si>
  <si>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</si>
  <si>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</si>
  <si>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</si>
  <si>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</si>
  <si>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</si>
  <si>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</si>
  <si>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</si>
  <si>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</si>
  <si>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</si>
  <si>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</si>
  <si>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</si>
  <si>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</si>
  <si>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</si>
  <si>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</si>
  <si>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</si>
  <si>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</si>
  <si>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</si>
  <si>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</si>
  <si>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</si>
  <si>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</si>
  <si>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</si>
  <si>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</si>
  <si>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</si>
  <si>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</si>
  <si>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</si>
  <si>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</si>
  <si>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</si>
  <si>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</si>
  <si>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</si>
  <si>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</si>
  <si>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</si>
  <si>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</si>
  <si>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</si>
  <si>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</si>
  <si>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</si>
  <si>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</si>
  <si>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</si>
  <si>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</si>
  <si>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</si>
  <si>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</si>
  <si>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</si>
  <si>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</si>
  <si>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</si>
  <si>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</si>
  <si>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</si>
  <si>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</si>
  <si>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</si>
  <si>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</si>
  <si>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</si>
  <si>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</si>
  <si>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</si>
  <si>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</si>
  <si>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</si>
  <si>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</si>
  <si>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</si>
  <si>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</si>
  <si>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</si>
  <si>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</si>
  <si>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</si>
  <si>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</si>
  <si>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</si>
  <si>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</si>
  <si>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</si>
  <si>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</si>
  <si>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</si>
  <si>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</si>
  <si>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</si>
  <si>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</si>
  <si>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</si>
  <si>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</si>
  <si>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</si>
  <si>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</si>
  <si>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</si>
  <si>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</si>
  <si>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</si>
  <si>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</si>
  <si>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</si>
  <si>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</si>
  <si>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</si>
  <si>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</si>
  <si>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</si>
  <si>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</si>
  <si>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</si>
  <si>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</si>
  <si>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</si>
  <si>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</si>
  <si>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</si>
  <si>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</si>
  <si>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</si>
  <si>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</si>
  <si>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</si>
  <si>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</si>
  <si>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</si>
  <si>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</si>
  <si>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</si>
  <si>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</si>
  <si>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</si>
  <si>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</si>
  <si>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</si>
  <si>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</si>
  <si>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</si>
  <si>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</si>
  <si>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</si>
  <si>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</si>
  <si>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</si>
  <si>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</si>
  <si>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</si>
  <si>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</si>
  <si>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</si>
  <si>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</si>
  <si>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</si>
  <si>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</si>
  <si>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</si>
  <si>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</si>
  <si>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</si>
  <si>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</si>
  <si>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</si>
  <si>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</si>
  <si>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</si>
  <si>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</si>
  <si>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</si>
  <si>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</si>
  <si>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</si>
  <si>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</si>
  <si>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</si>
  <si>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</si>
  <si>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</si>
  <si>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</si>
  <si>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</si>
  <si>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</si>
  <si>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</si>
  <si>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</si>
  <si>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</si>
  <si>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</si>
  <si>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</si>
  <si>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</si>
  <si>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</si>
  <si>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</si>
  <si>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</si>
  <si>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</si>
  <si>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</si>
  <si>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</si>
  <si>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</si>
  <si>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</si>
  <si>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</si>
  <si>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</si>
  <si>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</si>
  <si>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</si>
  <si>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</si>
  <si>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</si>
  <si>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</si>
  <si>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</si>
  <si>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</si>
  <si>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</si>
  <si>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</si>
  <si>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</si>
  <si>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</si>
  <si>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</si>
  <si>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</si>
  <si>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</si>
  <si>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</si>
  <si>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</si>
  <si>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</si>
  <si>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</si>
  <si>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</si>
  <si>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</si>
  <si>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</si>
  <si>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</si>
  <si>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</si>
  <si>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</si>
  <si>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</si>
  <si>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</si>
  <si>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</si>
  <si>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</si>
  <si>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</si>
  <si>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</si>
  <si>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</si>
  <si>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</si>
  <si>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</si>
  <si>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</si>
  <si>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</si>
  <si>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</si>
  <si>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</si>
  <si>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</si>
  <si>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</si>
  <si>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</si>
  <si>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</si>
  <si>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</si>
  <si>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최준수, ID : H1900773)</t>
  </si>
  <si>
    <t>2021년 08월 24일 09:27:07</t>
  </si>
  <si>
    <t>H1900773</t>
  </si>
  <si>
    <t>최준수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</si>
</sst>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59.146430000000002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1.4860891000000001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4.7146071999999997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927.87787000000003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2393.3141999999998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61.049129999999998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72.735349999999997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10.739399000000001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414.1139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1.0282851000000001E-2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2.9989189999999999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18.835695000000001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117.16849999999999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78.623329999999996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7.008</c:v>
                </c:pt>
                <c:pt idx="1">
                  <c:v>7.2990000000000004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9.9464469999999992</c:v>
                </c:pt>
                <c:pt idx="1">
                  <c:v>14.193581</c:v>
                </c:pt>
                <c:pt idx="2">
                  <c:v>10.905765000000001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456.95145000000002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14.380611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74.902000000000001</c:v>
                </c:pt>
                <c:pt idx="1">
                  <c:v>8.3379999999999992</c:v>
                </c:pt>
                <c:pt idx="2">
                  <c:v>16.760000000000002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1613.8315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123.061516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285.32297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4.6517569999999999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4455.1333000000004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13.007628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2.7947823999999999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115.64561500000001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0.95963140000000002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13.985566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2.7947823999999999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410.53140000000002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6.9735044999999998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최준수, ID : H1900773)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09:27:07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1613.8315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59.146430000000002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18.835695000000001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74.902000000000001</v>
      </c>
      <c r="G8" s="59">
        <f>'DRIs DATA 입력'!G8</f>
        <v>8.3379999999999992</v>
      </c>
      <c r="H8" s="59">
        <f>'DRIs DATA 입력'!H8</f>
        <v>16.760000000000002</v>
      </c>
      <c r="I8" s="55"/>
      <c r="J8" s="59" t="s">
        <v>215</v>
      </c>
      <c r="K8" s="59">
        <f>'DRIs DATA 입력'!K8</f>
        <v>7.008</v>
      </c>
      <c r="L8" s="59">
        <f>'DRIs DATA 입력'!L8</f>
        <v>7.2990000000000004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456.95145000000002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14.380611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4.6517569999999999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115.64561500000001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123.061516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1.3540462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0.95963140000000002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13.985566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2.7947823999999999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410.53140000000002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6.9735044999999998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1.4860891000000001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4.7146071999999997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285.32297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927.87787000000003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4455.1333000000004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2393.3141999999998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61.049129999999998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72.735349999999997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13.007628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10.739399000000001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414.1139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1.0282851000000001E-2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2.9989189999999999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117.16849999999999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78.623329999999996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295</v>
      </c>
      <c r="H1" s="55" t="s">
        <v>334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299</v>
      </c>
      <c r="L5" s="60" t="s">
        <v>289</v>
      </c>
      <c r="N5" s="60"/>
      <c r="O5" s="60" t="s">
        <v>277</v>
      </c>
      <c r="P5" s="60" t="s">
        <v>300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2000</v>
      </c>
      <c r="C6" s="60">
        <v>1613.8315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301</v>
      </c>
      <c r="O6" s="60">
        <v>45</v>
      </c>
      <c r="P6" s="60">
        <v>55</v>
      </c>
      <c r="Q6" s="60">
        <v>0</v>
      </c>
      <c r="R6" s="60">
        <v>0</v>
      </c>
      <c r="S6" s="60">
        <v>59.146430000000002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18.835695000000001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302</v>
      </c>
      <c r="F8" s="60">
        <v>74.902000000000001</v>
      </c>
      <c r="G8" s="60">
        <v>8.3379999999999992</v>
      </c>
      <c r="H8" s="60">
        <v>16.760000000000002</v>
      </c>
      <c r="J8" s="60" t="s">
        <v>302</v>
      </c>
      <c r="K8" s="60">
        <v>7.008</v>
      </c>
      <c r="L8" s="60">
        <v>7.2990000000000004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304</v>
      </c>
      <c r="B16" s="60">
        <v>500</v>
      </c>
      <c r="C16" s="60">
        <v>700</v>
      </c>
      <c r="D16" s="60">
        <v>0</v>
      </c>
      <c r="E16" s="60">
        <v>3000</v>
      </c>
      <c r="F16" s="60">
        <v>456.95145000000002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14.380611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4.6517569999999999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115.64561500000001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123.061516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1.3540462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0.95963140000000002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13.985566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2.7947823999999999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410.53140000000002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6.9735044999999998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1.4860891000000001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4.7146071999999997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285.32297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927.87787000000003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4455.1333000000004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2393.3141999999998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61.049129999999998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72.735349999999997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13.007628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10.739399000000001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414.1139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1.0282851000000001E-2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2.9989189999999999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117.16849999999999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78.623329999999996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8" sqref="G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73</v>
      </c>
      <c r="E2" s="55">
        <v>1613.8315</v>
      </c>
      <c r="F2" s="55">
        <v>264.32968</v>
      </c>
      <c r="G2" s="55">
        <v>29.423062999999999</v>
      </c>
      <c r="H2" s="55">
        <v>16.03079</v>
      </c>
      <c r="I2" s="55">
        <v>13.392272999999999</v>
      </c>
      <c r="J2" s="55">
        <v>59.146430000000002</v>
      </c>
      <c r="K2" s="55">
        <v>28.646597</v>
      </c>
      <c r="L2" s="55">
        <v>30.499835999999998</v>
      </c>
      <c r="M2" s="55">
        <v>18.835695000000001</v>
      </c>
      <c r="N2" s="55">
        <v>1.5431592000000001</v>
      </c>
      <c r="O2" s="55">
        <v>10.923769999999999</v>
      </c>
      <c r="P2" s="55">
        <v>695.04729999999995</v>
      </c>
      <c r="Q2" s="55">
        <v>19.154917000000001</v>
      </c>
      <c r="R2" s="55">
        <v>456.95145000000002</v>
      </c>
      <c r="S2" s="55">
        <v>74.071250000000006</v>
      </c>
      <c r="T2" s="55">
        <v>4594.5586000000003</v>
      </c>
      <c r="U2" s="55">
        <v>4.6517569999999999</v>
      </c>
      <c r="V2" s="55">
        <v>14.380611</v>
      </c>
      <c r="W2" s="55">
        <v>115.64561500000001</v>
      </c>
      <c r="X2" s="55">
        <v>123.061516</v>
      </c>
      <c r="Y2" s="55">
        <v>1.3540462</v>
      </c>
      <c r="Z2" s="55">
        <v>0.95963140000000002</v>
      </c>
      <c r="AA2" s="55">
        <v>13.985566</v>
      </c>
      <c r="AB2" s="55">
        <v>2.7947823999999999</v>
      </c>
      <c r="AC2" s="55">
        <v>410.53140000000002</v>
      </c>
      <c r="AD2" s="55">
        <v>6.9735044999999998</v>
      </c>
      <c r="AE2" s="55">
        <v>1.4860891000000001</v>
      </c>
      <c r="AF2" s="55">
        <v>4.7146071999999997</v>
      </c>
      <c r="AG2" s="55">
        <v>285.32297</v>
      </c>
      <c r="AH2" s="55">
        <v>190.86904999999999</v>
      </c>
      <c r="AI2" s="55">
        <v>94.453919999999997</v>
      </c>
      <c r="AJ2" s="55">
        <v>927.87787000000003</v>
      </c>
      <c r="AK2" s="55">
        <v>4455.1333000000004</v>
      </c>
      <c r="AL2" s="55">
        <v>61.049129999999998</v>
      </c>
      <c r="AM2" s="55">
        <v>2393.3141999999998</v>
      </c>
      <c r="AN2" s="55">
        <v>72.735349999999997</v>
      </c>
      <c r="AO2" s="55">
        <v>13.007628</v>
      </c>
      <c r="AP2" s="55">
        <v>9.0772270000000006</v>
      </c>
      <c r="AQ2" s="55">
        <v>3.9304022999999999</v>
      </c>
      <c r="AR2" s="55">
        <v>10.739399000000001</v>
      </c>
      <c r="AS2" s="55">
        <v>414.1139</v>
      </c>
      <c r="AT2" s="55">
        <v>1.0282851000000001E-2</v>
      </c>
      <c r="AU2" s="55">
        <v>2.9989189999999999</v>
      </c>
      <c r="AV2" s="55">
        <v>117.16849999999999</v>
      </c>
      <c r="AW2" s="55">
        <v>78.623329999999996</v>
      </c>
      <c r="AX2" s="55">
        <v>2.9396934E-2</v>
      </c>
      <c r="AY2" s="55">
        <v>0.7635381</v>
      </c>
      <c r="AZ2" s="55">
        <v>198.03673000000001</v>
      </c>
      <c r="BA2" s="55">
        <v>35.076027000000003</v>
      </c>
      <c r="BB2" s="55">
        <v>9.9464469999999992</v>
      </c>
      <c r="BC2" s="55">
        <v>14.193581</v>
      </c>
      <c r="BD2" s="55">
        <v>10.905765000000001</v>
      </c>
      <c r="BE2" s="55">
        <v>0.80183749999999998</v>
      </c>
      <c r="BF2" s="55">
        <v>2.6521525000000001</v>
      </c>
      <c r="BG2" s="55">
        <v>5.7591404999999998E-4</v>
      </c>
      <c r="BH2" s="55">
        <v>7.3404953999999998E-4</v>
      </c>
      <c r="BI2" s="55">
        <v>6.1276250000000005E-4</v>
      </c>
      <c r="BJ2" s="55">
        <v>1.3917674E-2</v>
      </c>
      <c r="BK2" s="55">
        <v>4.4301083000000002E-5</v>
      </c>
      <c r="BL2" s="55">
        <v>0.13996805000000001</v>
      </c>
      <c r="BM2" s="55">
        <v>3.0216606000000001</v>
      </c>
      <c r="BN2" s="55">
        <v>0.66732290000000005</v>
      </c>
      <c r="BO2" s="55">
        <v>38.263565</v>
      </c>
      <c r="BP2" s="55">
        <v>8.4303419999999996</v>
      </c>
      <c r="BQ2" s="55">
        <v>11.749565</v>
      </c>
      <c r="BR2" s="55">
        <v>44.534267</v>
      </c>
      <c r="BS2" s="55">
        <v>12.298427</v>
      </c>
      <c r="BT2" s="55">
        <v>7.5516458000000002</v>
      </c>
      <c r="BU2" s="55">
        <v>0.25442424000000002</v>
      </c>
      <c r="BV2" s="55">
        <v>0.12573761</v>
      </c>
      <c r="BW2" s="55">
        <v>0.54238622999999997</v>
      </c>
      <c r="BX2" s="55">
        <v>1.1596559</v>
      </c>
      <c r="BY2" s="55">
        <v>7.8246129999999997E-2</v>
      </c>
      <c r="BZ2" s="55">
        <v>7.3191350000000001E-4</v>
      </c>
      <c r="CA2" s="55">
        <v>0.55530493999999997</v>
      </c>
      <c r="CB2" s="55">
        <v>7.1830379999999999E-2</v>
      </c>
      <c r="CC2" s="55">
        <v>0.15686014000000001</v>
      </c>
      <c r="CD2" s="55">
        <v>2.1901899999999999</v>
      </c>
      <c r="CE2" s="55">
        <v>3.6199584999999999E-2</v>
      </c>
      <c r="CF2" s="55">
        <v>0.46638507000000001</v>
      </c>
      <c r="CG2" s="55">
        <v>0</v>
      </c>
      <c r="CH2" s="55">
        <v>2.6315545999999999E-2</v>
      </c>
      <c r="CI2" s="55">
        <v>0</v>
      </c>
      <c r="CJ2" s="55">
        <v>4.7912929999999996</v>
      </c>
      <c r="CK2" s="55">
        <v>6.0452450000000003E-3</v>
      </c>
      <c r="CL2" s="55">
        <v>2.0211408</v>
      </c>
      <c r="CM2" s="55">
        <v>2.7675447000000002</v>
      </c>
      <c r="CN2" s="55">
        <v>2079.2431999999999</v>
      </c>
      <c r="CO2" s="55">
        <v>3548.384</v>
      </c>
      <c r="CP2" s="55">
        <v>2019.8751</v>
      </c>
      <c r="CQ2" s="55">
        <v>783.48310000000004</v>
      </c>
      <c r="CR2" s="55">
        <v>411.57445999999999</v>
      </c>
      <c r="CS2" s="55">
        <v>454.92833999999999</v>
      </c>
      <c r="CT2" s="55">
        <v>1976.3457000000001</v>
      </c>
      <c r="CU2" s="55">
        <v>1103.7316000000001</v>
      </c>
      <c r="CV2" s="55">
        <v>1346.8715</v>
      </c>
      <c r="CW2" s="55">
        <v>1282.0978</v>
      </c>
      <c r="CX2" s="55">
        <v>387.61975000000001</v>
      </c>
      <c r="CY2" s="55">
        <v>2746.4438</v>
      </c>
      <c r="CZ2" s="55">
        <v>1202.7632000000001</v>
      </c>
      <c r="DA2" s="55">
        <v>2994.2269999999999</v>
      </c>
      <c r="DB2" s="55">
        <v>3100.9355</v>
      </c>
      <c r="DC2" s="55">
        <v>4050.4194000000002</v>
      </c>
      <c r="DD2" s="55">
        <v>6205.3852999999999</v>
      </c>
      <c r="DE2" s="55">
        <v>1289.586</v>
      </c>
      <c r="DF2" s="55">
        <v>3138.7620000000002</v>
      </c>
      <c r="DG2" s="55">
        <v>1436.2840000000001</v>
      </c>
      <c r="DH2" s="55">
        <v>83.458336000000003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35.076027000000003</v>
      </c>
      <c r="B6">
        <f>BB2</f>
        <v>9.9464469999999992</v>
      </c>
      <c r="C6">
        <f>BC2</f>
        <v>14.193581</v>
      </c>
      <c r="D6">
        <f>BD2</f>
        <v>10.905765000000001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8" sqref="E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17646</v>
      </c>
      <c r="C2" s="51">
        <f ca="1">YEAR(TODAY())-YEAR(B2)+IF(TODAY()&gt;=DATE(YEAR(TODAY()),MONTH(B2),DAY(B2)),0,-1)</f>
        <v>73</v>
      </c>
      <c r="E2" s="47">
        <v>163.1</v>
      </c>
      <c r="F2" s="48" t="s">
        <v>275</v>
      </c>
      <c r="G2" s="47">
        <v>54.3</v>
      </c>
      <c r="H2" s="46" t="s">
        <v>40</v>
      </c>
      <c r="I2" s="67">
        <f>ROUND(G3/E3^2,1)</f>
        <v>20.399999999999999</v>
      </c>
    </row>
    <row r="3" spans="1:9" x14ac:dyDescent="0.3">
      <c r="E3" s="46">
        <f>E2/100</f>
        <v>1.631</v>
      </c>
      <c r="F3" s="46" t="s">
        <v>39</v>
      </c>
      <c r="G3" s="46">
        <f>G2</f>
        <v>54.3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최준수, ID : H1900773)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09:27:07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44365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73</v>
      </c>
      <c r="G12" s="89"/>
      <c r="H12" s="89"/>
      <c r="I12" s="89"/>
      <c r="K12" s="118">
        <f>'개인정보 및 신체계측 입력'!E2</f>
        <v>163.1</v>
      </c>
      <c r="L12" s="119"/>
      <c r="M12" s="112">
        <f>'개인정보 및 신체계측 입력'!G2</f>
        <v>54.3</v>
      </c>
      <c r="N12" s="113"/>
      <c r="O12" s="108" t="s">
        <v>270</v>
      </c>
      <c r="P12" s="102"/>
      <c r="Q12" s="85">
        <f>'개인정보 및 신체계측 입력'!I2</f>
        <v>20.399999999999999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최준수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74.902000000000001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8.3379999999999992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16.760000000000002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0.8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7.3</v>
      </c>
      <c r="L72" s="34" t="s">
        <v>52</v>
      </c>
      <c r="M72" s="34">
        <f>ROUND('DRIs DATA'!K8,1)</f>
        <v>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60.93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119.84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123.06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186.32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35.67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297.01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130.08000000000001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2021-08-24T01:46:21Z</dcterms:modified>
</cp:coreProperties>
</file>