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<sst xmlns="http://schemas.openxmlformats.org/spreadsheetml/2006/main" count="692" uniqueCount="337">
  <si>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</si>
  <si>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</si>
  <si>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</si>
  <si>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</si>
  <si>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</si>
  <si>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</si>
  <si>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</si>
  <si>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</si>
  <si>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</si>
  <si>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</si>
  <si>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</si>
  <si>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</si>
  <si>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</si>
  <si>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</si>
  <si>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</si>
  <si>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</si>
  <si>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</si>
  <si>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</si>
  <si>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</si>
  <si>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</si>
  <si>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</si>
  <si>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</si>
  <si>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</si>
  <si>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</si>
  <si>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</si>
  <si>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</si>
  <si>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</si>
  <si>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</si>
  <si>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</si>
  <si>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</si>
  <si>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</si>
  <si>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</si>
  <si>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</si>
  <si>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</si>
  <si>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</si>
  <si>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</si>
  <si>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</si>
  <si>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</si>
  <si>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</si>
  <si>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</si>
  <si>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</si>
  <si>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</si>
  <si>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</si>
  <si>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</si>
  <si>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</si>
  <si>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</si>
  <si>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</si>
  <si>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</si>
  <si>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</si>
  <si>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</si>
  <si>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</si>
  <si>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</si>
  <si>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</si>
  <si>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</si>
  <si>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</si>
  <si>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</si>
  <si>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</si>
  <si>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</si>
  <si>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</si>
  <si>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</si>
  <si>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</si>
  <si>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</si>
  <si>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</si>
  <si>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</si>
  <si>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</si>
  <si>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</si>
  <si>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</si>
  <si>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</si>
  <si>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</si>
  <si>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</si>
  <si>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</si>
  <si>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</si>
  <si>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</si>
  <si>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</si>
  <si>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</si>
  <si>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</si>
  <si>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</si>
  <si>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</si>
  <si>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</si>
  <si>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</si>
  <si>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</si>
  <si>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</si>
  <si>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</si>
  <si>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</si>
  <si>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</si>
  <si>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</si>
  <si>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</si>
  <si>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</si>
  <si>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</si>
  <si>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</si>
  <si>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</si>
  <si>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</si>
  <si>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</si>
  <si>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</si>
  <si>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</si>
  <si>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</si>
  <si>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</si>
  <si>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</si>
  <si>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</si>
  <si>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</si>
  <si>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</si>
  <si>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</si>
  <si>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</si>
  <si>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</si>
  <si>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</si>
  <si>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</si>
  <si>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</si>
  <si>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</si>
  <si>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</si>
  <si>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</si>
  <si>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</si>
  <si>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</si>
  <si>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</si>
  <si>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</si>
  <si>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</si>
  <si>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</si>
  <si>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</si>
  <si>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</si>
  <si>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</si>
  <si>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</si>
  <si>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</si>
  <si>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</si>
  <si>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</si>
  <si>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</si>
  <si>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</si>
  <si>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</si>
  <si>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</si>
  <si>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</si>
  <si>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</si>
  <si>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</si>
  <si>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</si>
  <si>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</si>
  <si>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</si>
  <si>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</si>
  <si>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</si>
  <si>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</si>
  <si>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</si>
  <si>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</si>
  <si>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</si>
  <si>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</si>
  <si>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</si>
  <si>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</si>
  <si>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</si>
  <si>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</si>
  <si>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</si>
  <si>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</si>
  <si>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</si>
  <si>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</si>
  <si>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</si>
  <si>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</si>
  <si>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</si>
  <si>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</si>
  <si>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</si>
  <si>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</si>
  <si>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</si>
  <si>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</si>
  <si>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</si>
  <si>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</si>
  <si>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</si>
  <si>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</si>
  <si>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</si>
  <si>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</si>
  <si>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</si>
  <si>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</si>
  <si>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</si>
  <si>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</si>
  <si>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</si>
  <si>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</si>
  <si>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</si>
  <si>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</si>
  <si>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</si>
  <si>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</si>
  <si>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</si>
  <si>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</si>
  <si>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</si>
  <si>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</si>
  <si>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</si>
  <si>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</si>
  <si>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</si>
  <si>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</si>
  <si>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</si>
  <si>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</si>
  <si>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</si>
  <si>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</si>
  <si>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</si>
  <si>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</si>
  <si>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</si>
  <si>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</si>
  <si>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</si>
  <si>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</si>
  <si>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</si>
  <si>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</si>
  <si>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</si>
  <si>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</si>
  <si>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</si>
  <si>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</si>
  <si>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</si>
  <si>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</si>
  <si>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</si>
  <si>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</si>
  <si>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</si>
  <si>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</si>
  <si>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</si>
  <si>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</si>
  <si>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</si>
  <si>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</si>
  <si>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</si>
  <si>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</si>
  <si>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</si>
  <si>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</si>
  <si>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</si>
  <si>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</si>
  <si>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</si>
  <si>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</si>
  <si>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</si>
  <si>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</si>
  <si>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</si>
  <si>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</si>
  <si>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</si>
  <si>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</si>
  <si>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</si>
  <si>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</si>
  <si>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</si>
  <si>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</si>
  <si>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</si>
  <si>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</si>
  <si>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</si>
  <si>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</si>
  <si>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</si>
  <si>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</si>
  <si>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</si>
  <si>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</si>
  <si>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</si>
  <si>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</si>
  <si>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</si>
  <si>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</si>
  <si>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</si>
  <si>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</si>
  <si>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</si>
  <si>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</si>
  <si>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</si>
  <si>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</si>
  <si>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</si>
  <si>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</si>
  <si>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</si>
  <si>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</si>
  <si>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</si>
  <si>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</si>
  <si>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</si>
  <si>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</si>
  <si>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</si>
  <si>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</si>
  <si>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</si>
  <si>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</si>
  <si>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</si>
  <si>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</si>
  <si>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</si>
  <si>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</si>
  <si>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</si>
  <si>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</si>
  <si>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</si>
  <si>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</si>
  <si>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</si>
  <si>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</si>
  <si>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</si>
  <si>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</si>
  <si>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</si>
  <si>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</si>
  <si>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</si>
  <si>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</si>
  <si>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</si>
  <si>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</si>
  <si>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</si>
  <si>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</si>
  <si>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</si>
  <si>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</si>
  <si>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</si>
  <si>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</si>
  <si>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</si>
  <si>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</si>
  <si>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</si>
  <si>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</si>
  <si>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</si>
  <si>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</si>
  <si>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</si>
  <si>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</si>
  <si>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</si>
  <si>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</si>
  <si>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</si>
  <si>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</si>
  <si>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</si>
  <si>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</si>
  <si>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</si>
  <si>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</si>
  <si>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</si>
  <si>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</si>
  <si>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</si>
  <si>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</si>
  <si>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</si>
  <si>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</si>
  <si>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</si>
  <si>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</si>
  <si>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</si>
  <si>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</si>
  <si>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</si>
  <si>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</si>
  <si>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</si>
  <si>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</si>
  <si>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</si>
  <si>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</si>
  <si>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</si>
  <si>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</si>
  <si>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</si>
  <si>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</si>
  <si>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</si>
  <si>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</si>
  <si>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</si>
  <si>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</si>
  <si>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</si>
  <si>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</si>
  <si>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</si>
  <si>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</si>
  <si>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</si>
  <si>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</si>
  <si>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</si>
  <si>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</si>
  <si>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</si>
  <si>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</si>
  <si>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</si>
  <si>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</si>
  <si>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</si>
  <si>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</si>
  <si>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</si>
  <si>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이영숙, ID : H1900777)</t>
  </si>
  <si>
    <t>2021년 08월 24일 09:31:02</t>
  </si>
  <si>
    <t>H1900777</t>
  </si>
  <si>
    <t>이영숙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</si>
</sst>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89.595619999999997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3.7719330000000002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3.8961828000000001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1649.7447999999999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4591.5870000000004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223.46811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217.58865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13.105446000000001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981.63220000000001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2.5639089E-2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4.5936640000000004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33.48312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215.071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114.58363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6.1310000000000002</c:v>
                </c:pt>
                <c:pt idx="1">
                  <c:v>11.436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14.796269000000001</c:v>
                </c:pt>
                <c:pt idx="1">
                  <c:v>18.243549999999999</c:v>
                </c:pt>
                <c:pt idx="2">
                  <c:v>18.56044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790.90139999999997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27.071482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70.527000000000001</c:v>
                </c:pt>
                <c:pt idx="1">
                  <c:v>11.856</c:v>
                </c:pt>
                <c:pt idx="2">
                  <c:v>17.617000000000001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2329.7820000000002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191.03882999999999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816.68330000000003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7.9959410000000002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6934.9926999999998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21.31035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2.2701913999999999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393.79584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1.9652547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22.913218000000001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2.2701913999999999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784.05804000000001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16.514294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이영숙, ID : H1900777)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09:31:02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2329.7820000000002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89.595619999999997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33.48312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70.527000000000001</v>
      </c>
      <c r="G8" s="59">
        <f>'DRIs DATA 입력'!G8</f>
        <v>11.856</v>
      </c>
      <c r="H8" s="59">
        <f>'DRIs DATA 입력'!H8</f>
        <v>17.617000000000001</v>
      </c>
      <c r="I8" s="55"/>
      <c r="J8" s="59" t="s">
        <v>215</v>
      </c>
      <c r="K8" s="59">
        <f>'DRIs DATA 입력'!K8</f>
        <v>6.1310000000000002</v>
      </c>
      <c r="L8" s="59">
        <f>'DRIs DATA 입력'!L8</f>
        <v>11.436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790.90139999999997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27.071482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7.9959410000000002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393.79584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191.03882999999999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2.0666679999999999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1.9652547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22.913218000000001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2.2701913999999999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784.05804000000001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16.514294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3.7719330000000002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3.8961828000000001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816.68330000000003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1649.7447999999999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6934.9926999999998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4591.5870000000004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223.46811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217.58865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21.31035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13.105446000000001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981.63220000000001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2.5639089E-2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4.5936640000000004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215.071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114.58363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296</v>
      </c>
      <c r="H1" s="55" t="s">
        <v>334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327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2329.7820000000002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89.595619999999997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33.48312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303</v>
      </c>
      <c r="F8" s="60">
        <v>70.527000000000001</v>
      </c>
      <c r="G8" s="60">
        <v>11.856</v>
      </c>
      <c r="H8" s="60">
        <v>17.617000000000001</v>
      </c>
      <c r="J8" s="60" t="s">
        <v>303</v>
      </c>
      <c r="K8" s="60">
        <v>6.1310000000000002</v>
      </c>
      <c r="L8" s="60">
        <v>11.436</v>
      </c>
    </row>
    <row r="13" spans="1:27" x14ac:dyDescent="0.3">
      <c r="A13" s="61" t="s">
        <v>329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790.90139999999997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27.071482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7.9959410000000002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393.79584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331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301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191.03882999999999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2.0666679999999999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1.9652547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22.913218000000001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2.2701913999999999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784.05804000000001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16.514294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3.7719330000000002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3.8961828000000001</v>
      </c>
    </row>
    <row r="33" spans="1:68" x14ac:dyDescent="0.3">
      <c r="A33" s="61" t="s">
        <v>314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816.68330000000003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1649.7447999999999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6934.9926999999998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4591.5870000000004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223.46811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217.58865</v>
      </c>
    </row>
    <row r="43" spans="1:68" x14ac:dyDescent="0.3">
      <c r="A43" s="61" t="s">
        <v>318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332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324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21.31035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13.105446000000001</v>
      </c>
      <c r="O46" s="60" t="s">
        <v>326</v>
      </c>
      <c r="P46" s="60">
        <v>600</v>
      </c>
      <c r="Q46" s="60">
        <v>800</v>
      </c>
      <c r="R46" s="60">
        <v>0</v>
      </c>
      <c r="S46" s="60">
        <v>10000</v>
      </c>
      <c r="T46" s="60">
        <v>981.63220000000001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2.5639089E-2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4.5936640000000004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215.071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114.58363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295</v>
      </c>
      <c r="D2" s="55">
        <v>60</v>
      </c>
      <c r="E2" s="55">
        <v>2329.7820000000002</v>
      </c>
      <c r="F2" s="55">
        <v>358.68979999999999</v>
      </c>
      <c r="G2" s="55">
        <v>60.298572999999998</v>
      </c>
      <c r="H2" s="55">
        <v>32.846831999999999</v>
      </c>
      <c r="I2" s="55">
        <v>27.451740000000001</v>
      </c>
      <c r="J2" s="55">
        <v>89.595619999999997</v>
      </c>
      <c r="K2" s="55">
        <v>41.677337999999999</v>
      </c>
      <c r="L2" s="55">
        <v>47.918280000000003</v>
      </c>
      <c r="M2" s="55">
        <v>33.48312</v>
      </c>
      <c r="N2" s="55">
        <v>4.1491723</v>
      </c>
      <c r="O2" s="55">
        <v>19.561067999999999</v>
      </c>
      <c r="P2" s="55">
        <v>1319.2299</v>
      </c>
      <c r="Q2" s="55">
        <v>33.519252999999999</v>
      </c>
      <c r="R2" s="55">
        <v>790.90139999999997</v>
      </c>
      <c r="S2" s="55">
        <v>162.42543000000001</v>
      </c>
      <c r="T2" s="55">
        <v>7541.7094999999999</v>
      </c>
      <c r="U2" s="55">
        <v>7.9959410000000002</v>
      </c>
      <c r="V2" s="55">
        <v>27.071482</v>
      </c>
      <c r="W2" s="55">
        <v>393.79584</v>
      </c>
      <c r="X2" s="55">
        <v>191.03882999999999</v>
      </c>
      <c r="Y2" s="55">
        <v>2.0666679999999999</v>
      </c>
      <c r="Z2" s="55">
        <v>1.9652547</v>
      </c>
      <c r="AA2" s="55">
        <v>22.913218000000001</v>
      </c>
      <c r="AB2" s="55">
        <v>2.2701913999999999</v>
      </c>
      <c r="AC2" s="55">
        <v>784.05804000000001</v>
      </c>
      <c r="AD2" s="55">
        <v>16.514294</v>
      </c>
      <c r="AE2" s="55">
        <v>3.7719330000000002</v>
      </c>
      <c r="AF2" s="55">
        <v>3.8961828000000001</v>
      </c>
      <c r="AG2" s="55">
        <v>816.68330000000003</v>
      </c>
      <c r="AH2" s="55">
        <v>386.4941</v>
      </c>
      <c r="AI2" s="55">
        <v>430.18914999999998</v>
      </c>
      <c r="AJ2" s="55">
        <v>1649.7447999999999</v>
      </c>
      <c r="AK2" s="55">
        <v>6934.9926999999998</v>
      </c>
      <c r="AL2" s="55">
        <v>223.46811</v>
      </c>
      <c r="AM2" s="55">
        <v>4591.5870000000004</v>
      </c>
      <c r="AN2" s="55">
        <v>217.58865</v>
      </c>
      <c r="AO2" s="55">
        <v>21.31035</v>
      </c>
      <c r="AP2" s="55">
        <v>15.311745</v>
      </c>
      <c r="AQ2" s="55">
        <v>5.9986053000000004</v>
      </c>
      <c r="AR2" s="55">
        <v>13.105446000000001</v>
      </c>
      <c r="AS2" s="55">
        <v>981.63220000000001</v>
      </c>
      <c r="AT2" s="55">
        <v>2.5639089E-2</v>
      </c>
      <c r="AU2" s="55">
        <v>4.5936640000000004</v>
      </c>
      <c r="AV2" s="55">
        <v>215.071</v>
      </c>
      <c r="AW2" s="55">
        <v>114.58363</v>
      </c>
      <c r="AX2" s="55">
        <v>0.25561270000000003</v>
      </c>
      <c r="AY2" s="55">
        <v>1.2834304999999999</v>
      </c>
      <c r="AZ2" s="55">
        <v>412.29248000000001</v>
      </c>
      <c r="BA2" s="55">
        <v>51.631999999999998</v>
      </c>
      <c r="BB2" s="55">
        <v>14.796269000000001</v>
      </c>
      <c r="BC2" s="55">
        <v>18.243549999999999</v>
      </c>
      <c r="BD2" s="55">
        <v>18.56044</v>
      </c>
      <c r="BE2" s="55">
        <v>2.1342124999999998</v>
      </c>
      <c r="BF2" s="55">
        <v>4.2991685999999998</v>
      </c>
      <c r="BG2" s="55">
        <v>6.9387240000000003E-3</v>
      </c>
      <c r="BH2" s="55">
        <v>3.4117403999999997E-2</v>
      </c>
      <c r="BI2" s="55">
        <v>2.6223116000000001E-2</v>
      </c>
      <c r="BJ2" s="55">
        <v>9.9204509999999996E-2</v>
      </c>
      <c r="BK2" s="55">
        <v>5.3374800000000001E-4</v>
      </c>
      <c r="BL2" s="55">
        <v>0.33980396000000002</v>
      </c>
      <c r="BM2" s="55">
        <v>3.8944293999999999</v>
      </c>
      <c r="BN2" s="55">
        <v>0.89859960000000005</v>
      </c>
      <c r="BO2" s="55">
        <v>56.224074999999999</v>
      </c>
      <c r="BP2" s="55">
        <v>9.6610060000000004</v>
      </c>
      <c r="BQ2" s="55">
        <v>19.601973000000001</v>
      </c>
      <c r="BR2" s="55">
        <v>70.352810000000005</v>
      </c>
      <c r="BS2" s="55">
        <v>28.025455000000001</v>
      </c>
      <c r="BT2" s="55">
        <v>10.167809</v>
      </c>
      <c r="BU2" s="55">
        <v>0.27376250000000002</v>
      </c>
      <c r="BV2" s="55">
        <v>7.0064280000000007E-2</v>
      </c>
      <c r="BW2" s="55">
        <v>0.76281290000000002</v>
      </c>
      <c r="BX2" s="55">
        <v>1.9925131</v>
      </c>
      <c r="BY2" s="55">
        <v>0.12309688000000001</v>
      </c>
      <c r="BZ2" s="55">
        <v>7.5653959999999996E-4</v>
      </c>
      <c r="CA2" s="55">
        <v>1.1566843</v>
      </c>
      <c r="CB2" s="55">
        <v>1.3277713999999999E-2</v>
      </c>
      <c r="CC2" s="55">
        <v>0.29185480000000003</v>
      </c>
      <c r="CD2" s="55">
        <v>2.4420500000000001</v>
      </c>
      <c r="CE2" s="55">
        <v>8.2508973999999999E-2</v>
      </c>
      <c r="CF2" s="55">
        <v>1.3610708</v>
      </c>
      <c r="CG2" s="55">
        <v>4.9500000000000003E-7</v>
      </c>
      <c r="CH2" s="55">
        <v>0.13128376</v>
      </c>
      <c r="CI2" s="55">
        <v>6.3704499999999997E-3</v>
      </c>
      <c r="CJ2" s="55">
        <v>5.4877976999999998</v>
      </c>
      <c r="CK2" s="55">
        <v>1.5218561E-2</v>
      </c>
      <c r="CL2" s="55">
        <v>2.4185854999999998</v>
      </c>
      <c r="CM2" s="55">
        <v>3.3854631999999998</v>
      </c>
      <c r="CN2" s="55">
        <v>2910.8674000000001</v>
      </c>
      <c r="CO2" s="55">
        <v>5042.5825000000004</v>
      </c>
      <c r="CP2" s="55">
        <v>3374.7656000000002</v>
      </c>
      <c r="CQ2" s="55">
        <v>1256.7247</v>
      </c>
      <c r="CR2" s="55">
        <v>589.43286000000001</v>
      </c>
      <c r="CS2" s="55">
        <v>455.73131999999998</v>
      </c>
      <c r="CT2" s="55">
        <v>2783.3056999999999</v>
      </c>
      <c r="CU2" s="55">
        <v>1853.6776</v>
      </c>
      <c r="CV2" s="55">
        <v>1438.59</v>
      </c>
      <c r="CW2" s="55">
        <v>2116.9358000000002</v>
      </c>
      <c r="CX2" s="55">
        <v>607.16150000000005</v>
      </c>
      <c r="CY2" s="55">
        <v>3639.413</v>
      </c>
      <c r="CZ2" s="55">
        <v>2055.1482000000001</v>
      </c>
      <c r="DA2" s="55">
        <v>4123.9795000000004</v>
      </c>
      <c r="DB2" s="55">
        <v>3919.9436000000001</v>
      </c>
      <c r="DC2" s="55">
        <v>5727.4790000000003</v>
      </c>
      <c r="DD2" s="55">
        <v>9563.44</v>
      </c>
      <c r="DE2" s="55">
        <v>2172.7624999999998</v>
      </c>
      <c r="DF2" s="55">
        <v>4020.7377999999999</v>
      </c>
      <c r="DG2" s="55">
        <v>2210.4929999999999</v>
      </c>
      <c r="DH2" s="55">
        <v>218.28049999999999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51.631999999999998</v>
      </c>
      <c r="B6">
        <f>BB2</f>
        <v>14.796269000000001</v>
      </c>
      <c r="C6">
        <f>BC2</f>
        <v>18.243549999999999</v>
      </c>
      <c r="D6">
        <f>BD2</f>
        <v>18.56044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3" sqref="K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22325</v>
      </c>
      <c r="C2" s="51">
        <f ca="1">YEAR(TODAY())-YEAR(B2)+IF(TODAY()&gt;=DATE(YEAR(TODAY()),MONTH(B2),DAY(B2)),0,-1)</f>
        <v>60</v>
      </c>
      <c r="E2" s="47">
        <v>157.1</v>
      </c>
      <c r="F2" s="48" t="s">
        <v>275</v>
      </c>
      <c r="G2" s="47">
        <v>52.1</v>
      </c>
      <c r="H2" s="46" t="s">
        <v>40</v>
      </c>
      <c r="I2" s="67">
        <f>ROUND(G3/E3^2,1)</f>
        <v>21.1</v>
      </c>
    </row>
    <row r="3" spans="1:9" x14ac:dyDescent="0.3">
      <c r="E3" s="46">
        <f>E2/100</f>
        <v>1.571</v>
      </c>
      <c r="F3" s="46" t="s">
        <v>39</v>
      </c>
      <c r="G3" s="46">
        <f>G2</f>
        <v>52.1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이영숙, ID : H1900777)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09:31:02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60</v>
      </c>
      <c r="G12" s="89"/>
      <c r="H12" s="89"/>
      <c r="I12" s="89"/>
      <c r="K12" s="118">
        <f>'개인정보 및 신체계측 입력'!E2</f>
        <v>157.1</v>
      </c>
      <c r="L12" s="119"/>
      <c r="M12" s="112">
        <f>'개인정보 및 신체계측 입력'!G2</f>
        <v>52.1</v>
      </c>
      <c r="N12" s="113"/>
      <c r="O12" s="108" t="s">
        <v>270</v>
      </c>
      <c r="P12" s="102"/>
      <c r="Q12" s="85">
        <f>'개인정보 및 신체계측 입력'!I2</f>
        <v>21.1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이영숙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70.527000000000001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11.856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17.617000000000001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11.4</v>
      </c>
      <c r="L72" s="34" t="s">
        <v>52</v>
      </c>
      <c r="M72" s="34">
        <f>ROUND('DRIs DATA'!K8,1)</f>
        <v>6.1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105.45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225.6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191.04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151.35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102.09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462.33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213.1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2021-08-24T01:50:15Z</dcterms:modified>
</cp:coreProperties>
</file>