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<sst xmlns="http://schemas.openxmlformats.org/spreadsheetml/2006/main" count="692" uniqueCount="337">
  <si>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</si>
  <si>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</si>
  <si>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</si>
  <si>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</si>
  <si>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</si>
  <si>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</si>
  <si>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</si>
  <si>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</si>
  <si>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</si>
  <si>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</si>
  <si>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</si>
  <si>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</si>
  <si>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</si>
  <si>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</si>
  <si>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</si>
  <si>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</si>
  <si>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</si>
  <si>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</si>
  <si>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</si>
  <si>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</si>
  <si>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</si>
  <si>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</si>
  <si>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</si>
  <si>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</si>
  <si>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</si>
  <si>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</si>
  <si>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</si>
  <si>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</si>
  <si>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</si>
  <si>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</si>
  <si>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</si>
  <si>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</si>
  <si>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</si>
  <si>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</si>
  <si>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</si>
  <si>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</si>
  <si>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</si>
  <si>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</si>
  <si>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</si>
  <si>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</si>
  <si>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</si>
  <si>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</si>
  <si>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</si>
  <si>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</si>
  <si>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</si>
  <si>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</si>
  <si>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</si>
  <si>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</si>
  <si>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</si>
  <si>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</si>
  <si>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</si>
  <si>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</si>
  <si>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</si>
  <si>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</si>
  <si>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</si>
  <si>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</si>
  <si>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</si>
  <si>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</si>
  <si>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</si>
  <si>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</si>
  <si>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</si>
  <si>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</si>
  <si>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</si>
  <si>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</si>
  <si>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</si>
  <si>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</si>
  <si>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</si>
  <si>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</si>
  <si>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</si>
  <si>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</si>
  <si>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</si>
  <si>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</si>
  <si>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</si>
  <si>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</si>
  <si>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</si>
  <si>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</si>
  <si>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</si>
  <si>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</si>
  <si>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</si>
  <si>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</si>
  <si>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</si>
  <si>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</si>
  <si>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</si>
  <si>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</si>
  <si>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</si>
  <si>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</si>
  <si>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</si>
  <si>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</si>
  <si>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</si>
  <si>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</si>
  <si>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</si>
  <si>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</si>
  <si>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</si>
  <si>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</si>
  <si>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</si>
  <si>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</si>
  <si>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</si>
  <si>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</si>
  <si>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</si>
  <si>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</si>
  <si>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</si>
  <si>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</si>
  <si>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</si>
  <si>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</si>
  <si>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</si>
  <si>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</si>
  <si>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</si>
  <si>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</si>
  <si>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</si>
  <si>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</si>
  <si>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</si>
  <si>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</si>
  <si>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</si>
  <si>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</si>
  <si>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</si>
  <si>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</si>
  <si>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</si>
  <si>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</si>
  <si>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</si>
  <si>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</si>
  <si>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</si>
  <si>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</si>
  <si>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</si>
  <si>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</si>
  <si>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</si>
  <si>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</si>
  <si>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</si>
  <si>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</si>
  <si>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</si>
  <si>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</si>
  <si>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</si>
  <si>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</si>
  <si>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</si>
  <si>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</si>
  <si>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</si>
  <si>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</si>
  <si>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</si>
  <si>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</si>
  <si>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</si>
  <si>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</si>
  <si>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</si>
  <si>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</si>
  <si>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</si>
  <si>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</si>
  <si>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</si>
  <si>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</si>
  <si>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</si>
  <si>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</si>
  <si>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</si>
  <si>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</si>
  <si>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</si>
  <si>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</si>
  <si>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</si>
  <si>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</si>
  <si>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</si>
  <si>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</si>
  <si>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</si>
  <si>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</si>
  <si>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</si>
  <si>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</si>
  <si>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</si>
  <si>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</si>
  <si>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</si>
  <si>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</si>
  <si>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</si>
  <si>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</si>
  <si>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</si>
  <si>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</si>
  <si>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</si>
  <si>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</si>
  <si>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</si>
  <si>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</si>
  <si>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</si>
  <si>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</si>
  <si>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</si>
  <si>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</si>
  <si>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</si>
  <si>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</si>
  <si>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</si>
  <si>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</si>
  <si>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</si>
  <si>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</si>
  <si>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</si>
  <si>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</si>
  <si>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</si>
  <si>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</si>
  <si>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</si>
  <si>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</si>
  <si>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</si>
  <si>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</si>
  <si>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</si>
  <si>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</si>
  <si>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</si>
  <si>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</si>
  <si>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</si>
  <si>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</si>
  <si>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</si>
  <si>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</si>
  <si>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</si>
  <si>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</si>
  <si>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</si>
  <si>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</si>
  <si>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</si>
  <si>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</si>
  <si>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</si>
  <si>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</si>
  <si>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</si>
  <si>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</si>
  <si>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</si>
  <si>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</si>
  <si>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</si>
  <si>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</si>
  <si>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</si>
  <si>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</si>
  <si>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</si>
  <si>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</si>
  <si>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</si>
  <si>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</si>
  <si>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</si>
  <si>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</si>
  <si>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</si>
  <si>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</si>
  <si>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</si>
  <si>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</si>
  <si>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</si>
  <si>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</si>
  <si>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</si>
  <si>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</si>
  <si>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</si>
  <si>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</si>
  <si>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</si>
  <si>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</si>
  <si>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</si>
  <si>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</si>
  <si>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</si>
  <si>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</si>
  <si>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</si>
  <si>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</si>
  <si>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</si>
  <si>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</si>
  <si>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</si>
  <si>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</si>
  <si>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</si>
  <si>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</si>
  <si>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</si>
  <si>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</si>
  <si>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</si>
  <si>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</si>
  <si>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</si>
  <si>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</si>
  <si>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</si>
  <si>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</si>
  <si>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</si>
  <si>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</si>
  <si>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</si>
  <si>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</si>
  <si>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</si>
  <si>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</si>
  <si>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</si>
  <si>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</si>
  <si>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</si>
  <si>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</si>
  <si>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</si>
  <si>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</si>
  <si>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</si>
  <si>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</si>
  <si>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</si>
  <si>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</si>
  <si>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</si>
  <si>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</si>
  <si>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</si>
  <si>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</si>
  <si>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</si>
  <si>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</si>
  <si>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</si>
  <si>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</si>
  <si>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</si>
  <si>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</si>
  <si>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</si>
  <si>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</si>
  <si>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</si>
  <si>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</si>
  <si>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비타민A</t>
    <phoneticPr fontId="1" type="noConversion"/>
  </si>
  <si>
    <t>마그네슘</t>
    <phoneticPr fontId="1" type="noConversion"/>
  </si>
  <si>
    <t>몰리브덴(ug/일)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</si>
  <si>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</si>
  <si>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</si>
  <si>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</si>
  <si>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</si>
  <si>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</si>
  <si>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</si>
  <si>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비타민C</t>
    <phoneticPr fontId="1" type="noConversion"/>
  </si>
  <si>
    <t>니아신</t>
    <phoneticPr fontId="1" type="noConversion"/>
  </si>
  <si>
    <t>셀레늄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</si>
  <si>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</si>
  <si>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</si>
  <si>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</si>
  <si>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</si>
  <si>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</si>
  <si>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</si>
  <si>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</si>
  <si>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</si>
  <si>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</si>
  <si>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</si>
  <si>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</si>
  <si>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</si>
  <si>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</si>
  <si>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</si>
  <si>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</si>
  <si>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</si>
  <si>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</si>
  <si>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</si>
  <si>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</si>
  <si>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</si>
  <si>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</si>
  <si>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</si>
  <si>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</si>
  <si>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</si>
  <si>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</si>
  <si>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</si>
  <si>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</si>
  <si>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</si>
  <si>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</si>
  <si>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</si>
  <si>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</si>
  <si>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</si>
  <si>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지방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</si>
  <si>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</si>
  <si>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</si>
  <si>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</si>
  <si>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비타민B12</t>
    <phoneticPr fontId="1" type="noConversion"/>
  </si>
  <si>
    <t>망간</t>
    <phoneticPr fontId="1" type="noConversion"/>
  </si>
  <si>
    <t>M</t>
  </si>
  <si>
    <t>(설문지 : FFQ 95문항 설문지, 사용자 : 방병우, ID : H1900779)</t>
  </si>
  <si>
    <t>2021년 08월 24일 09:32:51</t>
  </si>
  <si>
    <t>H1900779</t>
  </si>
  <si>
    <t>방병우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</si>
</sst>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87.342290000000006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2.216853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2.8782915999999998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1394.0282999999999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2972.5376000000001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63.772373000000002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108.47288500000001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15.411826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531.16309999999999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4.9693365000000003E-2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3.7432984999999999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21.196567999999999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218.42968999999999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118.659325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2.4460000000000002</c:v>
                </c:pt>
                <c:pt idx="1">
                  <c:v>5.141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24.364906000000001</c:v>
                </c:pt>
                <c:pt idx="1">
                  <c:v>27.861381999999999</c:v>
                </c:pt>
                <c:pt idx="2">
                  <c:v>11.3103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348.45337000000001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15.312499000000001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72.805999999999997</c:v>
                </c:pt>
                <c:pt idx="1">
                  <c:v>12.003</c:v>
                </c:pt>
                <c:pt idx="2">
                  <c:v>15.191000000000001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2921.0439999999999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81.931439999999995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338.11063000000001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1.5388571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3949.9639000000002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16.331593000000002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1.9472894999999999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117.33156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1.5311053999999999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18.861896999999999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1.9472894999999999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400.09116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9.373132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방병우, ID : H1900779)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09:32:51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2921.0439999999999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87.342290000000006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21.196567999999999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72.805999999999997</v>
      </c>
      <c r="G8" s="59">
        <f>'DRIs DATA 입력'!G8</f>
        <v>12.003</v>
      </c>
      <c r="H8" s="59">
        <f>'DRIs DATA 입력'!H8</f>
        <v>15.191000000000001</v>
      </c>
      <c r="I8" s="55"/>
      <c r="J8" s="59" t="s">
        <v>215</v>
      </c>
      <c r="K8" s="59">
        <f>'DRIs DATA 입력'!K8</f>
        <v>2.4460000000000002</v>
      </c>
      <c r="L8" s="59">
        <f>'DRIs DATA 입력'!L8</f>
        <v>5.141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348.45337000000001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15.312499000000001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1.5388571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117.33156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81.931439999999995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2.6250455000000001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1.5311053999999999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18.861896999999999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1.9472894999999999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400.09116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9.373132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2.216853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2.8782915999999998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338.11063000000001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1394.0282999999999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3949.9639000000002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2972.5376000000001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63.772373000000002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108.47288500000001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16.331593000000002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15.411826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531.16309999999999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4.9693365000000003E-2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3.7432984999999999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218.42968999999999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118.659325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60" sqref="I60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285</v>
      </c>
      <c r="B1" s="55" t="s">
        <v>333</v>
      </c>
      <c r="G1" s="56" t="s">
        <v>295</v>
      </c>
      <c r="H1" s="55" t="s">
        <v>334</v>
      </c>
    </row>
    <row r="3" spans="1:27" x14ac:dyDescent="0.3">
      <c r="A3" s="65" t="s">
        <v>296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286</v>
      </c>
      <c r="B4" s="66"/>
      <c r="C4" s="66"/>
      <c r="E4" s="62" t="s">
        <v>287</v>
      </c>
      <c r="F4" s="63"/>
      <c r="G4" s="63"/>
      <c r="H4" s="64"/>
      <c r="J4" s="62" t="s">
        <v>297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288</v>
      </c>
      <c r="V4" s="66"/>
      <c r="W4" s="66"/>
      <c r="X4" s="66"/>
      <c r="Y4" s="66"/>
      <c r="Z4" s="66"/>
    </row>
    <row r="5" spans="1:27" x14ac:dyDescent="0.3">
      <c r="A5" s="60"/>
      <c r="B5" s="60" t="s">
        <v>298</v>
      </c>
      <c r="C5" s="60" t="s">
        <v>276</v>
      </c>
      <c r="E5" s="60"/>
      <c r="F5" s="60" t="s">
        <v>49</v>
      </c>
      <c r="G5" s="60" t="s">
        <v>326</v>
      </c>
      <c r="H5" s="60" t="s">
        <v>45</v>
      </c>
      <c r="J5" s="60"/>
      <c r="K5" s="60" t="s">
        <v>299</v>
      </c>
      <c r="L5" s="60" t="s">
        <v>289</v>
      </c>
      <c r="N5" s="60"/>
      <c r="O5" s="60" t="s">
        <v>277</v>
      </c>
      <c r="P5" s="60" t="s">
        <v>300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300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286</v>
      </c>
      <c r="B6" s="60">
        <v>2200</v>
      </c>
      <c r="C6" s="60">
        <v>2921.0439999999999</v>
      </c>
      <c r="E6" s="60" t="s">
        <v>280</v>
      </c>
      <c r="F6" s="60">
        <v>55</v>
      </c>
      <c r="G6" s="60">
        <v>15</v>
      </c>
      <c r="H6" s="60">
        <v>7</v>
      </c>
      <c r="J6" s="60" t="s">
        <v>280</v>
      </c>
      <c r="K6" s="60">
        <v>0.1</v>
      </c>
      <c r="L6" s="60">
        <v>4</v>
      </c>
      <c r="N6" s="60" t="s">
        <v>301</v>
      </c>
      <c r="O6" s="60">
        <v>50</v>
      </c>
      <c r="P6" s="60">
        <v>60</v>
      </c>
      <c r="Q6" s="60">
        <v>0</v>
      </c>
      <c r="R6" s="60">
        <v>0</v>
      </c>
      <c r="S6" s="60">
        <v>87.342290000000006</v>
      </c>
      <c r="U6" s="60" t="s">
        <v>281</v>
      </c>
      <c r="V6" s="60">
        <v>0</v>
      </c>
      <c r="W6" s="60">
        <v>0</v>
      </c>
      <c r="X6" s="60">
        <v>25</v>
      </c>
      <c r="Y6" s="60">
        <v>0</v>
      </c>
      <c r="Z6" s="60">
        <v>21.196567999999999</v>
      </c>
    </row>
    <row r="7" spans="1:27" x14ac:dyDescent="0.3">
      <c r="E7" s="60" t="s">
        <v>327</v>
      </c>
      <c r="F7" s="60">
        <v>65</v>
      </c>
      <c r="G7" s="60">
        <v>30</v>
      </c>
      <c r="H7" s="60">
        <v>20</v>
      </c>
      <c r="J7" s="60" t="s">
        <v>327</v>
      </c>
      <c r="K7" s="60">
        <v>1</v>
      </c>
      <c r="L7" s="60">
        <v>10</v>
      </c>
    </row>
    <row r="8" spans="1:27" x14ac:dyDescent="0.3">
      <c r="E8" s="60" t="s">
        <v>302</v>
      </c>
      <c r="F8" s="60">
        <v>72.805999999999997</v>
      </c>
      <c r="G8" s="60">
        <v>12.003</v>
      </c>
      <c r="H8" s="60">
        <v>15.191000000000001</v>
      </c>
      <c r="J8" s="60" t="s">
        <v>302</v>
      </c>
      <c r="K8" s="60">
        <v>2.4460000000000002</v>
      </c>
      <c r="L8" s="60">
        <v>5.141</v>
      </c>
    </row>
    <row r="13" spans="1:27" x14ac:dyDescent="0.3">
      <c r="A13" s="61" t="s">
        <v>328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282</v>
      </c>
      <c r="B14" s="66"/>
      <c r="C14" s="66"/>
      <c r="D14" s="66"/>
      <c r="E14" s="66"/>
      <c r="F14" s="66"/>
      <c r="H14" s="66" t="s">
        <v>303</v>
      </c>
      <c r="I14" s="66"/>
      <c r="J14" s="66"/>
      <c r="K14" s="66"/>
      <c r="L14" s="66"/>
      <c r="M14" s="66"/>
      <c r="O14" s="66" t="s">
        <v>290</v>
      </c>
      <c r="P14" s="66"/>
      <c r="Q14" s="66"/>
      <c r="R14" s="66"/>
      <c r="S14" s="66"/>
      <c r="T14" s="66"/>
      <c r="V14" s="66" t="s">
        <v>329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300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300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300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300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304</v>
      </c>
      <c r="B16" s="60">
        <v>530</v>
      </c>
      <c r="C16" s="60">
        <v>750</v>
      </c>
      <c r="D16" s="60">
        <v>0</v>
      </c>
      <c r="E16" s="60">
        <v>3000</v>
      </c>
      <c r="F16" s="60">
        <v>348.45337000000001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15.312499000000001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1.5388571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117.33156</v>
      </c>
    </row>
    <row r="23" spans="1:62" x14ac:dyDescent="0.3">
      <c r="A23" s="61" t="s">
        <v>305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291</v>
      </c>
      <c r="B24" s="66"/>
      <c r="C24" s="66"/>
      <c r="D24" s="66"/>
      <c r="E24" s="66"/>
      <c r="F24" s="66"/>
      <c r="H24" s="66" t="s">
        <v>306</v>
      </c>
      <c r="I24" s="66"/>
      <c r="J24" s="66"/>
      <c r="K24" s="66"/>
      <c r="L24" s="66"/>
      <c r="M24" s="66"/>
      <c r="O24" s="66" t="s">
        <v>307</v>
      </c>
      <c r="P24" s="66"/>
      <c r="Q24" s="66"/>
      <c r="R24" s="66"/>
      <c r="S24" s="66"/>
      <c r="T24" s="66"/>
      <c r="V24" s="66" t="s">
        <v>292</v>
      </c>
      <c r="W24" s="66"/>
      <c r="X24" s="66"/>
      <c r="Y24" s="66"/>
      <c r="Z24" s="66"/>
      <c r="AA24" s="66"/>
      <c r="AC24" s="66" t="s">
        <v>308</v>
      </c>
      <c r="AD24" s="66"/>
      <c r="AE24" s="66"/>
      <c r="AF24" s="66"/>
      <c r="AG24" s="66"/>
      <c r="AH24" s="66"/>
      <c r="AJ24" s="66" t="s">
        <v>309</v>
      </c>
      <c r="AK24" s="66"/>
      <c r="AL24" s="66"/>
      <c r="AM24" s="66"/>
      <c r="AN24" s="66"/>
      <c r="AO24" s="66"/>
      <c r="AQ24" s="66" t="s">
        <v>330</v>
      </c>
      <c r="AR24" s="66"/>
      <c r="AS24" s="66"/>
      <c r="AT24" s="66"/>
      <c r="AU24" s="66"/>
      <c r="AV24" s="66"/>
      <c r="AX24" s="66" t="s">
        <v>310</v>
      </c>
      <c r="AY24" s="66"/>
      <c r="AZ24" s="66"/>
      <c r="BA24" s="66"/>
      <c r="BB24" s="66"/>
      <c r="BC24" s="66"/>
      <c r="BE24" s="66" t="s">
        <v>311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300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300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300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300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300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300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300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300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300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81.931439999999995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2.6250455000000001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1.5311053999999999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18.861896999999999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1.9472894999999999</v>
      </c>
      <c r="AJ26" s="60" t="s">
        <v>312</v>
      </c>
      <c r="AK26" s="60">
        <v>320</v>
      </c>
      <c r="AL26" s="60">
        <v>400</v>
      </c>
      <c r="AM26" s="60">
        <v>0</v>
      </c>
      <c r="AN26" s="60">
        <v>1000</v>
      </c>
      <c r="AO26" s="60">
        <v>400.09116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9.373132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2.216853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2.8782915999999998</v>
      </c>
    </row>
    <row r="33" spans="1:68" x14ac:dyDescent="0.3">
      <c r="A33" s="61" t="s">
        <v>313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283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300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300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300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300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300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300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338.11063000000001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1394.0282999999999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3949.9639000000002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2972.5376000000001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63.772373000000002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108.47288500000001</v>
      </c>
    </row>
    <row r="43" spans="1:68" x14ac:dyDescent="0.3">
      <c r="A43" s="61" t="s">
        <v>317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318</v>
      </c>
      <c r="B44" s="66"/>
      <c r="C44" s="66"/>
      <c r="D44" s="66"/>
      <c r="E44" s="66"/>
      <c r="F44" s="66"/>
      <c r="H44" s="66" t="s">
        <v>319</v>
      </c>
      <c r="I44" s="66"/>
      <c r="J44" s="66"/>
      <c r="K44" s="66"/>
      <c r="L44" s="66"/>
      <c r="M44" s="66"/>
      <c r="O44" s="66" t="s">
        <v>320</v>
      </c>
      <c r="P44" s="66"/>
      <c r="Q44" s="66"/>
      <c r="R44" s="66"/>
      <c r="S44" s="66"/>
      <c r="T44" s="66"/>
      <c r="V44" s="66" t="s">
        <v>321</v>
      </c>
      <c r="W44" s="66"/>
      <c r="X44" s="66"/>
      <c r="Y44" s="66"/>
      <c r="Z44" s="66"/>
      <c r="AA44" s="66"/>
      <c r="AC44" s="66" t="s">
        <v>331</v>
      </c>
      <c r="AD44" s="66"/>
      <c r="AE44" s="66"/>
      <c r="AF44" s="66"/>
      <c r="AG44" s="66"/>
      <c r="AH44" s="66"/>
      <c r="AJ44" s="66" t="s">
        <v>322</v>
      </c>
      <c r="AK44" s="66"/>
      <c r="AL44" s="66"/>
      <c r="AM44" s="66"/>
      <c r="AN44" s="66"/>
      <c r="AO44" s="66"/>
      <c r="AQ44" s="66" t="s">
        <v>293</v>
      </c>
      <c r="AR44" s="66"/>
      <c r="AS44" s="66"/>
      <c r="AT44" s="66"/>
      <c r="AU44" s="66"/>
      <c r="AV44" s="66"/>
      <c r="AX44" s="66" t="s">
        <v>323</v>
      </c>
      <c r="AY44" s="66"/>
      <c r="AZ44" s="66"/>
      <c r="BA44" s="66"/>
      <c r="BB44" s="66"/>
      <c r="BC44" s="66"/>
      <c r="BE44" s="66" t="s">
        <v>324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300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300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300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300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300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300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300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300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300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16.331593000000002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15.411826</v>
      </c>
      <c r="O46" s="60" t="s">
        <v>325</v>
      </c>
      <c r="P46" s="60">
        <v>600</v>
      </c>
      <c r="Q46" s="60">
        <v>800</v>
      </c>
      <c r="R46" s="60">
        <v>0</v>
      </c>
      <c r="S46" s="60">
        <v>10000</v>
      </c>
      <c r="T46" s="60">
        <v>531.16309999999999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4.9693365000000003E-2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3.7432984999999999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218.42968999999999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118.659325</v>
      </c>
      <c r="AX46" s="60" t="s">
        <v>284</v>
      </c>
      <c r="AY46" s="60"/>
      <c r="AZ46" s="60"/>
      <c r="BA46" s="60"/>
      <c r="BB46" s="60"/>
      <c r="BC46" s="60"/>
      <c r="BE46" s="60" t="s">
        <v>294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332</v>
      </c>
      <c r="D2" s="55">
        <v>64</v>
      </c>
      <c r="E2" s="55">
        <v>2921.0439999999999</v>
      </c>
      <c r="F2" s="55">
        <v>418.59370000000001</v>
      </c>
      <c r="G2" s="55">
        <v>69.009820000000005</v>
      </c>
      <c r="H2" s="55">
        <v>18.924747</v>
      </c>
      <c r="I2" s="55">
        <v>50.085075000000003</v>
      </c>
      <c r="J2" s="55">
        <v>87.342290000000006</v>
      </c>
      <c r="K2" s="55">
        <v>40.444637</v>
      </c>
      <c r="L2" s="55">
        <v>46.897655</v>
      </c>
      <c r="M2" s="55">
        <v>21.196567999999999</v>
      </c>
      <c r="N2" s="55">
        <v>1.5299758999999999</v>
      </c>
      <c r="O2" s="55">
        <v>8.4213930000000001</v>
      </c>
      <c r="P2" s="55">
        <v>918.80150000000003</v>
      </c>
      <c r="Q2" s="55">
        <v>20.988710000000001</v>
      </c>
      <c r="R2" s="55">
        <v>348.45337000000001</v>
      </c>
      <c r="S2" s="55">
        <v>46.31373</v>
      </c>
      <c r="T2" s="55">
        <v>3625.6743000000001</v>
      </c>
      <c r="U2" s="55">
        <v>1.5388571</v>
      </c>
      <c r="V2" s="55">
        <v>15.312499000000001</v>
      </c>
      <c r="W2" s="55">
        <v>117.33156</v>
      </c>
      <c r="X2" s="55">
        <v>81.931439999999995</v>
      </c>
      <c r="Y2" s="55">
        <v>2.6250455000000001</v>
      </c>
      <c r="Z2" s="55">
        <v>1.5311053999999999</v>
      </c>
      <c r="AA2" s="55">
        <v>18.861896999999999</v>
      </c>
      <c r="AB2" s="55">
        <v>1.9472894999999999</v>
      </c>
      <c r="AC2" s="55">
        <v>400.09116</v>
      </c>
      <c r="AD2" s="55">
        <v>9.373132</v>
      </c>
      <c r="AE2" s="55">
        <v>2.216853</v>
      </c>
      <c r="AF2" s="55">
        <v>2.8782915999999998</v>
      </c>
      <c r="AG2" s="55">
        <v>338.11063000000001</v>
      </c>
      <c r="AH2" s="55">
        <v>235.04398</v>
      </c>
      <c r="AI2" s="55">
        <v>103.06665</v>
      </c>
      <c r="AJ2" s="55">
        <v>1394.0282999999999</v>
      </c>
      <c r="AK2" s="55">
        <v>3949.9639000000002</v>
      </c>
      <c r="AL2" s="55">
        <v>63.772373000000002</v>
      </c>
      <c r="AM2" s="55">
        <v>2972.5376000000001</v>
      </c>
      <c r="AN2" s="55">
        <v>108.47288500000001</v>
      </c>
      <c r="AO2" s="55">
        <v>16.331593000000002</v>
      </c>
      <c r="AP2" s="55">
        <v>11.578430000000001</v>
      </c>
      <c r="AQ2" s="55">
        <v>4.7531613999999998</v>
      </c>
      <c r="AR2" s="55">
        <v>15.411826</v>
      </c>
      <c r="AS2" s="55">
        <v>531.16309999999999</v>
      </c>
      <c r="AT2" s="55">
        <v>4.9693365000000003E-2</v>
      </c>
      <c r="AU2" s="55">
        <v>3.7432984999999999</v>
      </c>
      <c r="AV2" s="55">
        <v>218.42968999999999</v>
      </c>
      <c r="AW2" s="55">
        <v>118.659325</v>
      </c>
      <c r="AX2" s="55">
        <v>3.2687652999999997E-2</v>
      </c>
      <c r="AY2" s="55">
        <v>2.2018683000000001</v>
      </c>
      <c r="AZ2" s="55">
        <v>226.44319999999999</v>
      </c>
      <c r="BA2" s="55">
        <v>63.554554000000003</v>
      </c>
      <c r="BB2" s="55">
        <v>24.364906000000001</v>
      </c>
      <c r="BC2" s="55">
        <v>27.861381999999999</v>
      </c>
      <c r="BD2" s="55">
        <v>11.3103</v>
      </c>
      <c r="BE2" s="55">
        <v>0.24096656</v>
      </c>
      <c r="BF2" s="55">
        <v>0.73215649999999999</v>
      </c>
      <c r="BG2" s="55">
        <v>5.5509790000000002E-3</v>
      </c>
      <c r="BH2" s="55">
        <v>6.8600709999999997E-3</v>
      </c>
      <c r="BI2" s="55">
        <v>5.4715450000000004E-3</v>
      </c>
      <c r="BJ2" s="55">
        <v>6.9224216000000005E-2</v>
      </c>
      <c r="BK2" s="55">
        <v>4.2699840000000002E-4</v>
      </c>
      <c r="BL2" s="55">
        <v>0.21942538</v>
      </c>
      <c r="BM2" s="55">
        <v>2.4828465</v>
      </c>
      <c r="BN2" s="55">
        <v>0.59508645999999998</v>
      </c>
      <c r="BO2" s="55">
        <v>39.030740000000002</v>
      </c>
      <c r="BP2" s="55">
        <v>6.4874390000000002</v>
      </c>
      <c r="BQ2" s="55">
        <v>14.500878</v>
      </c>
      <c r="BR2" s="55">
        <v>53.550735000000003</v>
      </c>
      <c r="BS2" s="55">
        <v>15.863215</v>
      </c>
      <c r="BT2" s="55">
        <v>6.2917860000000001</v>
      </c>
      <c r="BU2" s="55">
        <v>5.5709205999999997E-2</v>
      </c>
      <c r="BV2" s="55">
        <v>2.1257215999999999E-2</v>
      </c>
      <c r="BW2" s="55">
        <v>0.47391476999999999</v>
      </c>
      <c r="BX2" s="55">
        <v>1.0161085000000001</v>
      </c>
      <c r="BY2" s="55">
        <v>0.27822754</v>
      </c>
      <c r="BZ2" s="55">
        <v>3.6578468000000001E-4</v>
      </c>
      <c r="CA2" s="55">
        <v>0.41853390000000001</v>
      </c>
      <c r="CB2" s="55">
        <v>9.1702239999999994E-3</v>
      </c>
      <c r="CC2" s="55">
        <v>0.12470112999999999</v>
      </c>
      <c r="CD2" s="55">
        <v>0.73709135999999997</v>
      </c>
      <c r="CE2" s="55">
        <v>2.5485293999999999E-2</v>
      </c>
      <c r="CF2" s="55">
        <v>0.14423889000000001</v>
      </c>
      <c r="CG2" s="55">
        <v>0</v>
      </c>
      <c r="CH2" s="55">
        <v>1.5988169999999999E-2</v>
      </c>
      <c r="CI2" s="55">
        <v>2.5327988E-3</v>
      </c>
      <c r="CJ2" s="55">
        <v>1.601289</v>
      </c>
      <c r="CK2" s="55">
        <v>6.4235767000000001E-3</v>
      </c>
      <c r="CL2" s="55">
        <v>0.54469840000000003</v>
      </c>
      <c r="CM2" s="55">
        <v>2.5678407999999999</v>
      </c>
      <c r="CN2" s="55">
        <v>2625.2217000000001</v>
      </c>
      <c r="CO2" s="55">
        <v>4363.1729999999998</v>
      </c>
      <c r="CP2" s="55">
        <v>2148.0005000000001</v>
      </c>
      <c r="CQ2" s="55">
        <v>869.57366999999999</v>
      </c>
      <c r="CR2" s="55">
        <v>432.87509999999997</v>
      </c>
      <c r="CS2" s="55">
        <v>712.30133000000001</v>
      </c>
      <c r="CT2" s="55">
        <v>2398.2220000000002</v>
      </c>
      <c r="CU2" s="55">
        <v>1239.9945</v>
      </c>
      <c r="CV2" s="55">
        <v>2365.31</v>
      </c>
      <c r="CW2" s="55">
        <v>1332.5667000000001</v>
      </c>
      <c r="CX2" s="55">
        <v>391.77713</v>
      </c>
      <c r="CY2" s="55">
        <v>3677.0398</v>
      </c>
      <c r="CZ2" s="55">
        <v>1655.6147000000001</v>
      </c>
      <c r="DA2" s="55">
        <v>3647.3380000000002</v>
      </c>
      <c r="DB2" s="55">
        <v>4280.9539999999997</v>
      </c>
      <c r="DC2" s="55">
        <v>4119.6970000000001</v>
      </c>
      <c r="DD2" s="55">
        <v>6028.7849999999999</v>
      </c>
      <c r="DE2" s="55">
        <v>2106.2085000000002</v>
      </c>
      <c r="DF2" s="55">
        <v>4476.2</v>
      </c>
      <c r="DG2" s="55">
        <v>1352.7634</v>
      </c>
      <c r="DH2" s="55">
        <v>39.85371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63.554554000000003</v>
      </c>
      <c r="B6">
        <f>BB2</f>
        <v>24.364906000000001</v>
      </c>
      <c r="C6">
        <f>BC2</f>
        <v>27.861381999999999</v>
      </c>
      <c r="D6">
        <f>BD2</f>
        <v>11.3103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9" sqref="E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20935</v>
      </c>
      <c r="C2" s="51">
        <f ca="1">YEAR(TODAY())-YEAR(B2)+IF(TODAY()&gt;=DATE(YEAR(TODAY()),MONTH(B2),DAY(B2)),0,-1)</f>
        <v>64</v>
      </c>
      <c r="E2" s="47">
        <v>165</v>
      </c>
      <c r="F2" s="48" t="s">
        <v>275</v>
      </c>
      <c r="G2" s="47">
        <v>63</v>
      </c>
      <c r="H2" s="46" t="s">
        <v>40</v>
      </c>
      <c r="I2" s="67">
        <f>ROUND(G3/E3^2,1)</f>
        <v>23.1</v>
      </c>
    </row>
    <row r="3" spans="1:9" x14ac:dyDescent="0.3">
      <c r="E3" s="46">
        <f>E2/100</f>
        <v>1.65</v>
      </c>
      <c r="F3" s="46" t="s">
        <v>39</v>
      </c>
      <c r="G3" s="46">
        <f>G2</f>
        <v>63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44369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방병우, ID : H1900779)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09:32:51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44369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64</v>
      </c>
      <c r="G12" s="89"/>
      <c r="H12" s="89"/>
      <c r="I12" s="89"/>
      <c r="K12" s="118">
        <f>'개인정보 및 신체계측 입력'!E2</f>
        <v>165</v>
      </c>
      <c r="L12" s="119"/>
      <c r="M12" s="112">
        <f>'개인정보 및 신체계측 입력'!G2</f>
        <v>63</v>
      </c>
      <c r="N12" s="113"/>
      <c r="O12" s="108" t="s">
        <v>270</v>
      </c>
      <c r="P12" s="102"/>
      <c r="Q12" s="85">
        <f>'개인정보 및 신체계측 입력'!I2</f>
        <v>23.1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방병우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72.805999999999997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12.003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15.191000000000001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0.4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5.0999999999999996</v>
      </c>
      <c r="L72" s="34" t="s">
        <v>52</v>
      </c>
      <c r="M72" s="34">
        <f>ROUND('DRIs DATA'!K8,1)</f>
        <v>2.4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46.46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127.6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81.93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129.82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42.26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263.33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163.32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2021-08-24T01:52:18Z</dcterms:modified>
</cp:coreProperties>
</file>