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<sst xmlns="http://schemas.openxmlformats.org/spreadsheetml/2006/main" count="692" uniqueCount="337">
  <si>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</si>
  <si>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</si>
  <si>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</si>
  <si>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</si>
  <si>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</si>
  <si>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</si>
  <si>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</si>
  <si>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</si>
  <si>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</si>
  <si>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</si>
  <si>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</si>
  <si>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</si>
  <si>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</si>
  <si>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</si>
  <si>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</si>
  <si>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</si>
  <si>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</si>
  <si>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</si>
  <si>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</si>
  <si>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</si>
  <si>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</si>
  <si>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</si>
  <si>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</si>
  <si>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</si>
  <si>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</si>
  <si>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</si>
  <si>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</si>
  <si>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</si>
  <si>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</si>
  <si>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</si>
  <si>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</si>
  <si>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</si>
  <si>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</si>
  <si>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</si>
  <si>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</si>
  <si>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</si>
  <si>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</si>
  <si>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</si>
  <si>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</si>
  <si>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</si>
  <si>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</si>
  <si>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</si>
  <si>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</si>
  <si>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</si>
  <si>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</si>
  <si>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</si>
  <si>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</si>
  <si>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</si>
  <si>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</si>
  <si>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</si>
  <si>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</si>
  <si>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</si>
  <si>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</si>
  <si>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</si>
  <si>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</si>
  <si>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</si>
  <si>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</si>
  <si>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</si>
  <si>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</si>
  <si>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</si>
  <si>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</si>
  <si>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</si>
  <si>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</si>
  <si>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</si>
  <si>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</si>
  <si>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</si>
  <si>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</si>
  <si>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</si>
  <si>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</si>
  <si>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</si>
  <si>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</si>
  <si>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</si>
  <si>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</si>
  <si>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</si>
  <si>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</si>
  <si>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</si>
  <si>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</si>
  <si>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</si>
  <si>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</si>
  <si>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</si>
  <si>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</si>
  <si>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</si>
  <si>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</si>
  <si>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</si>
  <si>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</si>
  <si>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</si>
  <si>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</si>
  <si>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</si>
  <si>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</si>
  <si>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</si>
  <si>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</si>
  <si>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</si>
  <si>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</si>
  <si>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</si>
  <si>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</si>
  <si>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</si>
  <si>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</si>
  <si>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</si>
  <si>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</si>
  <si>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</si>
  <si>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</si>
  <si>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</si>
  <si>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</si>
  <si>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</si>
  <si>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</si>
  <si>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</si>
  <si>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</si>
  <si>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</si>
  <si>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</si>
  <si>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</si>
  <si>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</si>
  <si>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</si>
  <si>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</si>
  <si>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</si>
  <si>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</si>
  <si>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</si>
  <si>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</si>
  <si>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</si>
  <si>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</si>
  <si>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</si>
  <si>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</si>
  <si>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</si>
  <si>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</si>
  <si>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</si>
  <si>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</si>
  <si>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</si>
  <si>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</si>
  <si>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</si>
  <si>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</si>
  <si>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</si>
  <si>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</si>
  <si>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</si>
  <si>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</si>
  <si>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</si>
  <si>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</si>
  <si>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</si>
  <si>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</si>
  <si>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</si>
  <si>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</si>
  <si>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</si>
  <si>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</si>
  <si>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</si>
  <si>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</si>
  <si>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</si>
  <si>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</si>
  <si>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</si>
  <si>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</si>
  <si>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</si>
  <si>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</si>
  <si>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</si>
  <si>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</si>
  <si>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</si>
  <si>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</si>
  <si>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</si>
  <si>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</si>
  <si>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</si>
  <si>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</si>
  <si>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</si>
  <si>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</si>
  <si>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</si>
  <si>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</si>
  <si>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</si>
  <si>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</si>
  <si>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</si>
  <si>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</si>
  <si>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</si>
  <si>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</si>
  <si>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</si>
  <si>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</si>
  <si>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</si>
  <si>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</si>
  <si>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</si>
  <si>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</si>
  <si>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</si>
  <si>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</si>
  <si>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</si>
  <si>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</si>
  <si>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</si>
  <si>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</si>
  <si>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</si>
  <si>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</si>
  <si>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</si>
  <si>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</si>
  <si>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</si>
  <si>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</si>
  <si>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</si>
  <si>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</si>
  <si>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</si>
  <si>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</si>
  <si>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</si>
  <si>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</si>
  <si>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</si>
  <si>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</si>
  <si>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</si>
  <si>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</si>
  <si>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</si>
  <si>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</si>
  <si>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</si>
  <si>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</si>
  <si>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</si>
  <si>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</si>
  <si>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</si>
  <si>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</si>
  <si>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</si>
  <si>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</si>
  <si>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</si>
  <si>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</si>
  <si>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</si>
  <si>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</si>
  <si>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</si>
  <si>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</si>
  <si>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</si>
  <si>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</si>
  <si>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</si>
  <si>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</si>
  <si>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</si>
  <si>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</si>
  <si>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</si>
  <si>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</si>
  <si>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</si>
  <si>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</si>
  <si>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</si>
  <si>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</si>
  <si>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</si>
  <si>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</si>
  <si>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</si>
  <si>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</si>
  <si>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</si>
  <si>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</si>
  <si>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</si>
  <si>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</si>
  <si>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</si>
  <si>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</si>
  <si>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</si>
  <si>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</si>
  <si>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</si>
  <si>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</si>
  <si>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</si>
  <si>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</si>
  <si>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</si>
  <si>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</si>
  <si>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</si>
  <si>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</si>
  <si>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</si>
  <si>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</si>
  <si>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</si>
  <si>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</si>
  <si>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</si>
  <si>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</si>
  <si>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</si>
  <si>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</si>
  <si>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</si>
  <si>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</si>
  <si>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</si>
  <si>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</si>
  <si>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</si>
  <si>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</si>
  <si>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</si>
  <si>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</si>
  <si>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</si>
  <si>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</si>
  <si>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</si>
  <si>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</si>
  <si>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</si>
  <si>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</si>
  <si>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</si>
  <si>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</si>
  <si>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</si>
  <si>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</si>
  <si>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</si>
  <si>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</si>
  <si>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</si>
  <si>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</si>
  <si>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</si>
  <si>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</si>
  <si>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</si>
  <si>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</si>
  <si>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</si>
  <si>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</si>
  <si>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</si>
  <si>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</si>
  <si>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</si>
  <si>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비타민A</t>
    <phoneticPr fontId="1" type="noConversion"/>
  </si>
  <si>
    <t>마그네슘</t>
    <phoneticPr fontId="1" type="noConversion"/>
  </si>
  <si>
    <t>몰리브덴(ug/일)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</si>
  <si>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</si>
  <si>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</si>
  <si>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</si>
  <si>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</si>
  <si>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</si>
  <si>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</si>
  <si>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비타민C</t>
    <phoneticPr fontId="1" type="noConversion"/>
  </si>
  <si>
    <t>니아신</t>
    <phoneticPr fontId="1" type="noConversion"/>
  </si>
  <si>
    <t>셀레늄</t>
    <phoneticPr fontId="1" type="noConversion"/>
  </si>
  <si>
    <t>크롬(ug/일)</t>
    <phoneticPr fontId="1" type="noConversion"/>
  </si>
  <si>
    <t>F</t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</si>
  <si>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</si>
  <si>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</si>
  <si>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</si>
  <si>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</si>
  <si>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</si>
  <si>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</si>
  <si>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</si>
  <si>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</si>
  <si>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</si>
  <si>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</si>
  <si>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</si>
  <si>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</si>
  <si>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</si>
  <si>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</si>
  <si>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</si>
  <si>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</si>
  <si>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</si>
  <si>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</si>
  <si>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</si>
  <si>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</si>
  <si>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</si>
  <si>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</si>
  <si>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</si>
  <si>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</si>
  <si>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</si>
  <si>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</si>
  <si>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</si>
  <si>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</si>
  <si>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</si>
  <si>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</si>
  <si>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</si>
  <si>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지방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</si>
  <si>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</si>
  <si>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</si>
  <si>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</si>
  <si>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비타민B12</t>
    <phoneticPr fontId="1" type="noConversion"/>
  </si>
  <si>
    <t>망간</t>
    <phoneticPr fontId="1" type="noConversion"/>
  </si>
  <si>
    <t>(설문지 : FFQ 95문항 설문지, 사용자 : 전리순, ID : H1900780)</t>
  </si>
  <si>
    <t>2021년 08월 24일 09:34:12</t>
  </si>
  <si>
    <t>H1900780</t>
  </si>
  <si>
    <t>전리순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</si>
</sst>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52.016162999999999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1.5118353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1.2867980999999999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892.79034000000001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2580.8071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61.935702999999997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107.02508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8.9470960000000002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497.75400000000002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6.3649253000000001E-3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2.5286833999999998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20.837662000000002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215.30356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66.457504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9.5640000000000001</c:v>
                </c:pt>
                <c:pt idx="1">
                  <c:v>13.25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12.777058</c:v>
                </c:pt>
                <c:pt idx="1">
                  <c:v>18.378855000000001</c:v>
                </c:pt>
                <c:pt idx="2">
                  <c:v>12.992038000000001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650.43579999999997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16.651909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70.44</c:v>
                </c:pt>
                <c:pt idx="1">
                  <c:v>10.804</c:v>
                </c:pt>
                <c:pt idx="2">
                  <c:v>18.756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1256.7428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125.45831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426.99725000000001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4.4756539999999996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4777.1679999999997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12.779648999999999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3.0786505000000002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360.88819999999998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1.1435565000000001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11.921128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3.0786505000000002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526.68150000000003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6.2943562999999996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전리순, ID : H1900780)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09:34:12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1256.7428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52.016162999999999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20.837662000000002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70.44</v>
      </c>
      <c r="G8" s="59">
        <f>'DRIs DATA 입력'!G8</f>
        <v>10.804</v>
      </c>
      <c r="H8" s="59">
        <f>'DRIs DATA 입력'!H8</f>
        <v>18.756</v>
      </c>
      <c r="I8" s="55"/>
      <c r="J8" s="59" t="s">
        <v>215</v>
      </c>
      <c r="K8" s="59">
        <f>'DRIs DATA 입력'!K8</f>
        <v>9.5640000000000001</v>
      </c>
      <c r="L8" s="59">
        <f>'DRIs DATA 입력'!L8</f>
        <v>13.25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650.43579999999997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16.651909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4.4756539999999996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360.88819999999998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125.45831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1.2577258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1.1435565000000001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11.921128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3.0786505000000002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526.68150000000003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6.2943562999999996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1.5118353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1.2867980999999999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426.99725000000001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892.79034000000001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4777.1679999999997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2580.8071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61.935702999999997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107.02508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12.779648999999999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8.9470960000000002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497.75400000000002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6.3649253000000001E-3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2.5286833999999998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215.30356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66.457504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285</v>
      </c>
      <c r="B1" s="55" t="s">
        <v>333</v>
      </c>
      <c r="G1" s="56" t="s">
        <v>296</v>
      </c>
      <c r="H1" s="55" t="s">
        <v>334</v>
      </c>
    </row>
    <row r="3" spans="1:27" x14ac:dyDescent="0.3">
      <c r="A3" s="65" t="s">
        <v>297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286</v>
      </c>
      <c r="B4" s="66"/>
      <c r="C4" s="66"/>
      <c r="E4" s="62" t="s">
        <v>287</v>
      </c>
      <c r="F4" s="63"/>
      <c r="G4" s="63"/>
      <c r="H4" s="64"/>
      <c r="J4" s="62" t="s">
        <v>298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288</v>
      </c>
      <c r="V4" s="66"/>
      <c r="W4" s="66"/>
      <c r="X4" s="66"/>
      <c r="Y4" s="66"/>
      <c r="Z4" s="66"/>
    </row>
    <row r="5" spans="1:27" x14ac:dyDescent="0.3">
      <c r="A5" s="60"/>
      <c r="B5" s="60" t="s">
        <v>299</v>
      </c>
      <c r="C5" s="60" t="s">
        <v>276</v>
      </c>
      <c r="E5" s="60"/>
      <c r="F5" s="60" t="s">
        <v>49</v>
      </c>
      <c r="G5" s="60" t="s">
        <v>327</v>
      </c>
      <c r="H5" s="60" t="s">
        <v>45</v>
      </c>
      <c r="J5" s="60"/>
      <c r="K5" s="60" t="s">
        <v>300</v>
      </c>
      <c r="L5" s="60" t="s">
        <v>289</v>
      </c>
      <c r="N5" s="60"/>
      <c r="O5" s="60" t="s">
        <v>277</v>
      </c>
      <c r="P5" s="60" t="s">
        <v>301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301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286</v>
      </c>
      <c r="B6" s="60">
        <v>1800</v>
      </c>
      <c r="C6" s="60">
        <v>1256.7428</v>
      </c>
      <c r="E6" s="60" t="s">
        <v>280</v>
      </c>
      <c r="F6" s="60">
        <v>55</v>
      </c>
      <c r="G6" s="60">
        <v>15</v>
      </c>
      <c r="H6" s="60">
        <v>7</v>
      </c>
      <c r="J6" s="60" t="s">
        <v>280</v>
      </c>
      <c r="K6" s="60">
        <v>0.1</v>
      </c>
      <c r="L6" s="60">
        <v>4</v>
      </c>
      <c r="N6" s="60" t="s">
        <v>302</v>
      </c>
      <c r="O6" s="60">
        <v>40</v>
      </c>
      <c r="P6" s="60">
        <v>50</v>
      </c>
      <c r="Q6" s="60">
        <v>0</v>
      </c>
      <c r="R6" s="60">
        <v>0</v>
      </c>
      <c r="S6" s="60">
        <v>52.016162999999999</v>
      </c>
      <c r="U6" s="60" t="s">
        <v>281</v>
      </c>
      <c r="V6" s="60">
        <v>0</v>
      </c>
      <c r="W6" s="60">
        <v>0</v>
      </c>
      <c r="X6" s="60">
        <v>20</v>
      </c>
      <c r="Y6" s="60">
        <v>0</v>
      </c>
      <c r="Z6" s="60">
        <v>20.837662000000002</v>
      </c>
    </row>
    <row r="7" spans="1:27" x14ac:dyDescent="0.3">
      <c r="E7" s="60" t="s">
        <v>328</v>
      </c>
      <c r="F7" s="60">
        <v>65</v>
      </c>
      <c r="G7" s="60">
        <v>30</v>
      </c>
      <c r="H7" s="60">
        <v>20</v>
      </c>
      <c r="J7" s="60" t="s">
        <v>328</v>
      </c>
      <c r="K7" s="60">
        <v>1</v>
      </c>
      <c r="L7" s="60">
        <v>10</v>
      </c>
    </row>
    <row r="8" spans="1:27" x14ac:dyDescent="0.3">
      <c r="E8" s="60" t="s">
        <v>303</v>
      </c>
      <c r="F8" s="60">
        <v>70.44</v>
      </c>
      <c r="G8" s="60">
        <v>10.804</v>
      </c>
      <c r="H8" s="60">
        <v>18.756</v>
      </c>
      <c r="J8" s="60" t="s">
        <v>303</v>
      </c>
      <c r="K8" s="60">
        <v>9.5640000000000001</v>
      </c>
      <c r="L8" s="60">
        <v>13.25</v>
      </c>
    </row>
    <row r="13" spans="1:27" x14ac:dyDescent="0.3">
      <c r="A13" s="61" t="s">
        <v>329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282</v>
      </c>
      <c r="B14" s="66"/>
      <c r="C14" s="66"/>
      <c r="D14" s="66"/>
      <c r="E14" s="66"/>
      <c r="F14" s="66"/>
      <c r="H14" s="66" t="s">
        <v>304</v>
      </c>
      <c r="I14" s="66"/>
      <c r="J14" s="66"/>
      <c r="K14" s="66"/>
      <c r="L14" s="66"/>
      <c r="M14" s="66"/>
      <c r="O14" s="66" t="s">
        <v>290</v>
      </c>
      <c r="P14" s="66"/>
      <c r="Q14" s="66"/>
      <c r="R14" s="66"/>
      <c r="S14" s="66"/>
      <c r="T14" s="66"/>
      <c r="V14" s="66" t="s">
        <v>330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301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301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301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301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305</v>
      </c>
      <c r="B16" s="60">
        <v>430</v>
      </c>
      <c r="C16" s="60">
        <v>600</v>
      </c>
      <c r="D16" s="60">
        <v>0</v>
      </c>
      <c r="E16" s="60">
        <v>3000</v>
      </c>
      <c r="F16" s="60">
        <v>650.43579999999997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16.651909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4.4756539999999996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360.88819999999998</v>
      </c>
    </row>
    <row r="23" spans="1:62" x14ac:dyDescent="0.3">
      <c r="A23" s="61" t="s">
        <v>306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291</v>
      </c>
      <c r="B24" s="66"/>
      <c r="C24" s="66"/>
      <c r="D24" s="66"/>
      <c r="E24" s="66"/>
      <c r="F24" s="66"/>
      <c r="H24" s="66" t="s">
        <v>307</v>
      </c>
      <c r="I24" s="66"/>
      <c r="J24" s="66"/>
      <c r="K24" s="66"/>
      <c r="L24" s="66"/>
      <c r="M24" s="66"/>
      <c r="O24" s="66" t="s">
        <v>308</v>
      </c>
      <c r="P24" s="66"/>
      <c r="Q24" s="66"/>
      <c r="R24" s="66"/>
      <c r="S24" s="66"/>
      <c r="T24" s="66"/>
      <c r="V24" s="66" t="s">
        <v>292</v>
      </c>
      <c r="W24" s="66"/>
      <c r="X24" s="66"/>
      <c r="Y24" s="66"/>
      <c r="Z24" s="66"/>
      <c r="AA24" s="66"/>
      <c r="AC24" s="66" t="s">
        <v>309</v>
      </c>
      <c r="AD24" s="66"/>
      <c r="AE24" s="66"/>
      <c r="AF24" s="66"/>
      <c r="AG24" s="66"/>
      <c r="AH24" s="66"/>
      <c r="AJ24" s="66" t="s">
        <v>310</v>
      </c>
      <c r="AK24" s="66"/>
      <c r="AL24" s="66"/>
      <c r="AM24" s="66"/>
      <c r="AN24" s="66"/>
      <c r="AO24" s="66"/>
      <c r="AQ24" s="66" t="s">
        <v>331</v>
      </c>
      <c r="AR24" s="66"/>
      <c r="AS24" s="66"/>
      <c r="AT24" s="66"/>
      <c r="AU24" s="66"/>
      <c r="AV24" s="66"/>
      <c r="AX24" s="66" t="s">
        <v>311</v>
      </c>
      <c r="AY24" s="66"/>
      <c r="AZ24" s="66"/>
      <c r="BA24" s="66"/>
      <c r="BB24" s="66"/>
      <c r="BC24" s="66"/>
      <c r="BE24" s="66" t="s">
        <v>312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301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301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301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301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301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301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301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301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301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125.45831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1.2577258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1.1435565000000001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11.921128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3.0786505000000002</v>
      </c>
      <c r="AJ26" s="60" t="s">
        <v>313</v>
      </c>
      <c r="AK26" s="60">
        <v>320</v>
      </c>
      <c r="AL26" s="60">
        <v>400</v>
      </c>
      <c r="AM26" s="60">
        <v>0</v>
      </c>
      <c r="AN26" s="60">
        <v>1000</v>
      </c>
      <c r="AO26" s="60">
        <v>526.68150000000003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6.2943562999999996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1.5118353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1.2867980999999999</v>
      </c>
    </row>
    <row r="33" spans="1:68" x14ac:dyDescent="0.3">
      <c r="A33" s="61" t="s">
        <v>314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315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316</v>
      </c>
      <c r="W34" s="66"/>
      <c r="X34" s="66"/>
      <c r="Y34" s="66"/>
      <c r="Z34" s="66"/>
      <c r="AA34" s="66"/>
      <c r="AC34" s="66" t="s">
        <v>317</v>
      </c>
      <c r="AD34" s="66"/>
      <c r="AE34" s="66"/>
      <c r="AF34" s="66"/>
      <c r="AG34" s="66"/>
      <c r="AH34" s="66"/>
      <c r="AJ34" s="66" t="s">
        <v>283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301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301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301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301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301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301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426.99725000000001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892.79034000000001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4777.1679999999997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2580.8071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61.935702999999997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107.02508</v>
      </c>
    </row>
    <row r="43" spans="1:68" x14ac:dyDescent="0.3">
      <c r="A43" s="61" t="s">
        <v>318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332</v>
      </c>
      <c r="AD44" s="66"/>
      <c r="AE44" s="66"/>
      <c r="AF44" s="66"/>
      <c r="AG44" s="66"/>
      <c r="AH44" s="66"/>
      <c r="AJ44" s="66" t="s">
        <v>323</v>
      </c>
      <c r="AK44" s="66"/>
      <c r="AL44" s="66"/>
      <c r="AM44" s="66"/>
      <c r="AN44" s="66"/>
      <c r="AO44" s="66"/>
      <c r="AQ44" s="66" t="s">
        <v>293</v>
      </c>
      <c r="AR44" s="66"/>
      <c r="AS44" s="66"/>
      <c r="AT44" s="66"/>
      <c r="AU44" s="66"/>
      <c r="AV44" s="66"/>
      <c r="AX44" s="66" t="s">
        <v>324</v>
      </c>
      <c r="AY44" s="66"/>
      <c r="AZ44" s="66"/>
      <c r="BA44" s="66"/>
      <c r="BB44" s="66"/>
      <c r="BC44" s="66"/>
      <c r="BE44" s="66" t="s">
        <v>325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301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301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301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301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301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301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301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301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301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12.779648999999999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8.9470960000000002</v>
      </c>
      <c r="O46" s="60" t="s">
        <v>326</v>
      </c>
      <c r="P46" s="60">
        <v>600</v>
      </c>
      <c r="Q46" s="60">
        <v>800</v>
      </c>
      <c r="R46" s="60">
        <v>0</v>
      </c>
      <c r="S46" s="60">
        <v>10000</v>
      </c>
      <c r="T46" s="60">
        <v>497.75400000000002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6.3649253000000001E-3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2.5286833999999998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215.30356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66.457504</v>
      </c>
      <c r="AX46" s="60" t="s">
        <v>284</v>
      </c>
      <c r="AY46" s="60"/>
      <c r="AZ46" s="60"/>
      <c r="BA46" s="60"/>
      <c r="BB46" s="60"/>
      <c r="BC46" s="60"/>
      <c r="BE46" s="60" t="s">
        <v>294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4" sqref="F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295</v>
      </c>
      <c r="D2" s="55">
        <v>56</v>
      </c>
      <c r="E2" s="55">
        <v>1256.7428</v>
      </c>
      <c r="F2" s="55">
        <v>195.34585999999999</v>
      </c>
      <c r="G2" s="55">
        <v>29.961617</v>
      </c>
      <c r="H2" s="55">
        <v>18.945124</v>
      </c>
      <c r="I2" s="55">
        <v>11.016493000000001</v>
      </c>
      <c r="J2" s="55">
        <v>52.016162999999999</v>
      </c>
      <c r="K2" s="55">
        <v>26.286137</v>
      </c>
      <c r="L2" s="55">
        <v>25.730025999999999</v>
      </c>
      <c r="M2" s="55">
        <v>20.837662000000002</v>
      </c>
      <c r="N2" s="55">
        <v>2.0900370000000001</v>
      </c>
      <c r="O2" s="55">
        <v>11.420055</v>
      </c>
      <c r="P2" s="55">
        <v>668.24369999999999</v>
      </c>
      <c r="Q2" s="55">
        <v>21.008907000000001</v>
      </c>
      <c r="R2" s="55">
        <v>650.43579999999997</v>
      </c>
      <c r="S2" s="55">
        <v>94.976029999999994</v>
      </c>
      <c r="T2" s="55">
        <v>6665.5146000000004</v>
      </c>
      <c r="U2" s="55">
        <v>4.4756539999999996</v>
      </c>
      <c r="V2" s="55">
        <v>16.651909</v>
      </c>
      <c r="W2" s="55">
        <v>360.88819999999998</v>
      </c>
      <c r="X2" s="55">
        <v>125.45831</v>
      </c>
      <c r="Y2" s="55">
        <v>1.2577258</v>
      </c>
      <c r="Z2" s="55">
        <v>1.1435565000000001</v>
      </c>
      <c r="AA2" s="55">
        <v>11.921128</v>
      </c>
      <c r="AB2" s="55">
        <v>3.0786505000000002</v>
      </c>
      <c r="AC2" s="55">
        <v>526.68150000000003</v>
      </c>
      <c r="AD2" s="55">
        <v>6.2943562999999996</v>
      </c>
      <c r="AE2" s="55">
        <v>1.5118353</v>
      </c>
      <c r="AF2" s="55">
        <v>1.2867980999999999</v>
      </c>
      <c r="AG2" s="55">
        <v>426.99725000000001</v>
      </c>
      <c r="AH2" s="55">
        <v>256.50772000000001</v>
      </c>
      <c r="AI2" s="55">
        <v>170.48952</v>
      </c>
      <c r="AJ2" s="55">
        <v>892.79034000000001</v>
      </c>
      <c r="AK2" s="55">
        <v>4777.1679999999997</v>
      </c>
      <c r="AL2" s="55">
        <v>61.935702999999997</v>
      </c>
      <c r="AM2" s="55">
        <v>2580.8071</v>
      </c>
      <c r="AN2" s="55">
        <v>107.02508</v>
      </c>
      <c r="AO2" s="55">
        <v>12.779648999999999</v>
      </c>
      <c r="AP2" s="55">
        <v>9.208831</v>
      </c>
      <c r="AQ2" s="55">
        <v>3.5708169999999999</v>
      </c>
      <c r="AR2" s="55">
        <v>8.9470960000000002</v>
      </c>
      <c r="AS2" s="55">
        <v>497.75400000000002</v>
      </c>
      <c r="AT2" s="55">
        <v>6.3649253000000001E-3</v>
      </c>
      <c r="AU2" s="55">
        <v>2.5286833999999998</v>
      </c>
      <c r="AV2" s="55">
        <v>215.30356</v>
      </c>
      <c r="AW2" s="55">
        <v>66.457504</v>
      </c>
      <c r="AX2" s="55">
        <v>0.188966</v>
      </c>
      <c r="AY2" s="55">
        <v>1.0751094999999999</v>
      </c>
      <c r="AZ2" s="55">
        <v>262.88956000000002</v>
      </c>
      <c r="BA2" s="55">
        <v>44.155144</v>
      </c>
      <c r="BB2" s="55">
        <v>12.777058</v>
      </c>
      <c r="BC2" s="55">
        <v>18.378855000000001</v>
      </c>
      <c r="BD2" s="55">
        <v>12.992038000000001</v>
      </c>
      <c r="BE2" s="55">
        <v>0.54125356999999996</v>
      </c>
      <c r="BF2" s="55">
        <v>2.9020598</v>
      </c>
      <c r="BG2" s="55">
        <v>4.5795576000000001E-4</v>
      </c>
      <c r="BH2" s="55">
        <v>5.6595579999999999E-4</v>
      </c>
      <c r="BI2" s="55">
        <v>1.9047813E-3</v>
      </c>
      <c r="BJ2" s="55">
        <v>2.7565059999999999E-2</v>
      </c>
      <c r="BK2" s="55">
        <v>3.5227366999999997E-5</v>
      </c>
      <c r="BL2" s="55">
        <v>0.22464123</v>
      </c>
      <c r="BM2" s="55">
        <v>3.5325262999999998</v>
      </c>
      <c r="BN2" s="55">
        <v>0.63816863000000001</v>
      </c>
      <c r="BO2" s="55">
        <v>44.125689999999999</v>
      </c>
      <c r="BP2" s="55">
        <v>10.519679999999999</v>
      </c>
      <c r="BQ2" s="55">
        <v>13.734783</v>
      </c>
      <c r="BR2" s="55">
        <v>58.480778000000001</v>
      </c>
      <c r="BS2" s="55">
        <v>16.983167999999999</v>
      </c>
      <c r="BT2" s="55">
        <v>6.9455220000000004</v>
      </c>
      <c r="BU2" s="55">
        <v>0.28567165</v>
      </c>
      <c r="BV2" s="55">
        <v>0.16317071</v>
      </c>
      <c r="BW2" s="55">
        <v>0.56926655999999998</v>
      </c>
      <c r="BX2" s="55">
        <v>1.4131478</v>
      </c>
      <c r="BY2" s="55">
        <v>0.19408797</v>
      </c>
      <c r="BZ2" s="55">
        <v>3.9596014999999999E-4</v>
      </c>
      <c r="CA2" s="55">
        <v>0.94692147000000004</v>
      </c>
      <c r="CB2" s="55">
        <v>0.120006606</v>
      </c>
      <c r="CC2" s="55">
        <v>0.37524232000000002</v>
      </c>
      <c r="CD2" s="55">
        <v>3.3264817999999998</v>
      </c>
      <c r="CE2" s="55">
        <v>7.4401765999999994E-2</v>
      </c>
      <c r="CF2" s="55">
        <v>0.36743563000000001</v>
      </c>
      <c r="CG2" s="55">
        <v>0</v>
      </c>
      <c r="CH2" s="55">
        <v>6.8604479999999995E-2</v>
      </c>
      <c r="CI2" s="55">
        <v>2.5328759999999999E-3</v>
      </c>
      <c r="CJ2" s="55">
        <v>6.0575112999999998</v>
      </c>
      <c r="CK2" s="55">
        <v>1.7910295999999999E-2</v>
      </c>
      <c r="CL2" s="55">
        <v>2.4915723999999999</v>
      </c>
      <c r="CM2" s="55">
        <v>3.4229569999999998</v>
      </c>
      <c r="CN2" s="55">
        <v>1971.7311</v>
      </c>
      <c r="CO2" s="55">
        <v>3409.7163</v>
      </c>
      <c r="CP2" s="55">
        <v>2421.0207999999998</v>
      </c>
      <c r="CQ2" s="55">
        <v>847.98429999999996</v>
      </c>
      <c r="CR2" s="55">
        <v>410.46494000000001</v>
      </c>
      <c r="CS2" s="55">
        <v>384.06805000000003</v>
      </c>
      <c r="CT2" s="55">
        <v>1913.6178</v>
      </c>
      <c r="CU2" s="55">
        <v>1218.4159999999999</v>
      </c>
      <c r="CV2" s="55">
        <v>1079.116</v>
      </c>
      <c r="CW2" s="55">
        <v>1434.8498999999999</v>
      </c>
      <c r="CX2" s="55">
        <v>410.17766999999998</v>
      </c>
      <c r="CY2" s="55">
        <v>2450.7973999999999</v>
      </c>
      <c r="CZ2" s="55">
        <v>1075.8101999999999</v>
      </c>
      <c r="DA2" s="55">
        <v>2914.7822000000001</v>
      </c>
      <c r="DB2" s="55">
        <v>2766.0437000000002</v>
      </c>
      <c r="DC2" s="55">
        <v>4042.8586</v>
      </c>
      <c r="DD2" s="55">
        <v>6812.33</v>
      </c>
      <c r="DE2" s="55">
        <v>1499.6265000000001</v>
      </c>
      <c r="DF2" s="55">
        <v>2738.2345999999998</v>
      </c>
      <c r="DG2" s="55">
        <v>1552.3001999999999</v>
      </c>
      <c r="DH2" s="55">
        <v>150.72765999999999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44.155144</v>
      </c>
      <c r="B6">
        <f>BB2</f>
        <v>12.777058</v>
      </c>
      <c r="C6">
        <f>BC2</f>
        <v>18.378855000000001</v>
      </c>
      <c r="D6">
        <f>BD2</f>
        <v>12.992038000000001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13" sqref="C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23747</v>
      </c>
      <c r="C2" s="51">
        <f ca="1">YEAR(TODAY())-YEAR(B2)+IF(TODAY()&gt;=DATE(YEAR(TODAY()),MONTH(B2),DAY(B2)),0,-1)</f>
        <v>56</v>
      </c>
      <c r="E2" s="47">
        <v>164.9</v>
      </c>
      <c r="F2" s="48" t="s">
        <v>275</v>
      </c>
      <c r="G2" s="47">
        <v>71.2</v>
      </c>
      <c r="H2" s="46" t="s">
        <v>40</v>
      </c>
      <c r="I2" s="67">
        <f>ROUND(G3/E3^2,1)</f>
        <v>26.2</v>
      </c>
    </row>
    <row r="3" spans="1:9" x14ac:dyDescent="0.3">
      <c r="E3" s="46">
        <f>E2/100</f>
        <v>1.649</v>
      </c>
      <c r="F3" s="46" t="s">
        <v>39</v>
      </c>
      <c r="G3" s="46">
        <f>G2</f>
        <v>71.2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44370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전리순, ID : H1900780)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09:34:12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44370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56</v>
      </c>
      <c r="G12" s="89"/>
      <c r="H12" s="89"/>
      <c r="I12" s="89"/>
      <c r="K12" s="118">
        <f>'개인정보 및 신체계측 입력'!E2</f>
        <v>164.9</v>
      </c>
      <c r="L12" s="119"/>
      <c r="M12" s="112">
        <f>'개인정보 및 신체계측 입력'!G2</f>
        <v>71.2</v>
      </c>
      <c r="N12" s="113"/>
      <c r="O12" s="108" t="s">
        <v>270</v>
      </c>
      <c r="P12" s="102"/>
      <c r="Q12" s="85">
        <f>'개인정보 및 신체계측 입력'!I2</f>
        <v>26.2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전리순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70.44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10.804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18.756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0.7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13.3</v>
      </c>
      <c r="L72" s="34" t="s">
        <v>52</v>
      </c>
      <c r="M72" s="34">
        <f>ROUND('DRIs DATA'!K8,1)</f>
        <v>9.6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86.72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138.77000000000001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125.46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205.24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53.37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318.48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127.8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2021-08-24T01:55:08Z</dcterms:modified>
</cp:coreProperties>
</file>