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<sst xmlns="http://schemas.openxmlformats.org/spreadsheetml/2006/main" count="692" uniqueCount="337">
  <si>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</si>
  <si>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</si>
  <si>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</si>
  <si>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</si>
  <si>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</si>
  <si>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</si>
  <si>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</si>
  <si>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</si>
  <si>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</si>
  <si>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</si>
  <si>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</si>
  <si>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</si>
  <si>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</si>
  <si>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</si>
  <si>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</si>
  <si>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</si>
  <si>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</si>
  <si>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</si>
  <si>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</si>
  <si>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</si>
  <si>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</si>
  <si>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</si>
  <si>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</si>
  <si>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</si>
  <si>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</si>
  <si>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</si>
  <si>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</si>
  <si>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</si>
  <si>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</si>
  <si>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</si>
  <si>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</si>
  <si>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</si>
  <si>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</si>
  <si>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</si>
  <si>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</si>
  <si>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</si>
  <si>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</si>
  <si>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</si>
  <si>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</si>
  <si>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</si>
  <si>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</si>
  <si>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</si>
  <si>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</si>
  <si>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</si>
  <si>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</si>
  <si>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</si>
  <si>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</si>
  <si>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</si>
  <si>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</si>
  <si>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</si>
  <si>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</si>
  <si>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</si>
  <si>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</si>
  <si>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</si>
  <si>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</si>
  <si>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</si>
  <si>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</si>
  <si>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</si>
  <si>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</si>
  <si>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</si>
  <si>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</si>
  <si>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</si>
  <si>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</si>
  <si>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</si>
  <si>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</si>
  <si>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</si>
  <si>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</si>
  <si>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</si>
  <si>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</si>
  <si>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</si>
  <si>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</si>
  <si>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</si>
  <si>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</si>
  <si>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</si>
  <si>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</si>
  <si>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</si>
  <si>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</si>
  <si>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</si>
  <si>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</si>
  <si>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</si>
  <si>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</si>
  <si>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</si>
  <si>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</si>
  <si>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</si>
  <si>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</si>
  <si>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</si>
  <si>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</si>
  <si>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</si>
  <si>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</si>
  <si>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</si>
  <si>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</si>
  <si>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</si>
  <si>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</si>
  <si>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</si>
  <si>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</si>
  <si>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</si>
  <si>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</si>
  <si>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</si>
  <si>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</si>
  <si>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</si>
  <si>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</si>
  <si>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</si>
  <si>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</si>
  <si>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</si>
  <si>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</si>
  <si>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</si>
  <si>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</si>
  <si>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</si>
  <si>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</si>
  <si>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</si>
  <si>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</si>
  <si>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</si>
  <si>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</si>
  <si>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</si>
  <si>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</si>
  <si>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</si>
  <si>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</si>
  <si>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</si>
  <si>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</si>
  <si>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</si>
  <si>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</si>
  <si>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</si>
  <si>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</si>
  <si>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</si>
  <si>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</si>
  <si>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</si>
  <si>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</si>
  <si>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</si>
  <si>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</si>
  <si>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</si>
  <si>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</si>
  <si>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</si>
  <si>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</si>
  <si>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</si>
  <si>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</si>
  <si>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</si>
  <si>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</si>
  <si>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</si>
  <si>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</si>
  <si>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</si>
  <si>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</si>
  <si>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</si>
  <si>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</si>
  <si>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</si>
  <si>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</si>
  <si>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</si>
  <si>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</si>
  <si>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</si>
  <si>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</si>
  <si>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</si>
  <si>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</si>
  <si>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</si>
  <si>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</si>
  <si>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</si>
  <si>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</si>
  <si>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</si>
  <si>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</si>
  <si>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</si>
  <si>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</si>
  <si>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</si>
  <si>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</si>
  <si>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</si>
  <si>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</si>
  <si>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</si>
  <si>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</si>
  <si>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</si>
  <si>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</si>
  <si>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</si>
  <si>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</si>
  <si>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</si>
  <si>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</si>
  <si>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</si>
  <si>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</si>
  <si>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</si>
  <si>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</si>
  <si>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</si>
  <si>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</si>
  <si>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</si>
  <si>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</si>
  <si>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</si>
  <si>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</si>
  <si>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</si>
  <si>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</si>
  <si>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</si>
  <si>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</si>
  <si>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</si>
  <si>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</si>
  <si>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</si>
  <si>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</si>
  <si>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</si>
  <si>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</si>
  <si>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</si>
  <si>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</si>
  <si>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</si>
  <si>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</si>
  <si>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</si>
  <si>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</si>
  <si>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</si>
  <si>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</si>
  <si>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</si>
  <si>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</si>
  <si>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</si>
  <si>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</si>
  <si>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</si>
  <si>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</si>
  <si>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</si>
  <si>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</si>
  <si>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</si>
  <si>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</si>
  <si>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</si>
  <si>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</si>
  <si>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</si>
  <si>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</si>
  <si>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</si>
  <si>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</si>
  <si>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</si>
  <si>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</si>
  <si>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</si>
  <si>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</si>
  <si>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</si>
  <si>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</si>
  <si>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</si>
  <si>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</si>
  <si>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</si>
  <si>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</si>
  <si>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</si>
  <si>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</si>
  <si>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</si>
  <si>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</si>
  <si>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</si>
  <si>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</si>
  <si>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</si>
  <si>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</si>
  <si>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</si>
  <si>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</si>
  <si>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</si>
  <si>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</si>
  <si>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</si>
  <si>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</si>
  <si>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</si>
  <si>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</si>
  <si>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</si>
  <si>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</si>
  <si>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</si>
  <si>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</si>
  <si>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</si>
  <si>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</si>
  <si>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</si>
  <si>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</si>
  <si>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</si>
  <si>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</si>
  <si>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</si>
  <si>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</si>
  <si>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</si>
  <si>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</si>
  <si>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</si>
  <si>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</si>
  <si>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</si>
  <si>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</si>
  <si>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</si>
  <si>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</si>
  <si>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</si>
  <si>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</si>
  <si>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</si>
  <si>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</si>
  <si>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</si>
  <si>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</si>
  <si>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</si>
  <si>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</si>
  <si>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</si>
  <si>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</si>
  <si>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</si>
  <si>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</si>
  <si>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</si>
  <si>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</si>
  <si>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</si>
  <si>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</si>
  <si>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</si>
  <si>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</si>
  <si>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</si>
  <si>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</si>
  <si>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</si>
  <si>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</si>
  <si>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</si>
  <si>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</si>
  <si>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</si>
  <si>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</si>
  <si>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</si>
  <si>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</si>
  <si>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</si>
  <si>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</si>
  <si>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</si>
  <si>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</si>
  <si>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</si>
  <si>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</si>
  <si>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</si>
  <si>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</si>
  <si>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</si>
  <si>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</si>
  <si>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</si>
  <si>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</si>
  <si>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</si>
  <si>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</si>
  <si>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</si>
  <si>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</si>
  <si>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</si>
  <si>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</si>
  <si>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</si>
  <si>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</si>
  <si>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</si>
  <si>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</si>
  <si>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</si>
  <si>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</si>
  <si>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</si>
  <si>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</si>
  <si>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</si>
  <si>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</si>
  <si>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</si>
  <si>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</si>
  <si>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</si>
  <si>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</si>
  <si>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</si>
  <si>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</si>
  <si>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</si>
  <si>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</si>
  <si>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</si>
  <si>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</si>
  <si>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</si>
  <si>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</si>
  <si>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</si>
  <si>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</si>
  <si>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</si>
  <si>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</si>
  <si>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조경하, ID : H1900784)</t>
  </si>
  <si>
    <t>2021년 08월 24일 09:38:51</t>
  </si>
  <si>
    <t>H1900784</t>
  </si>
  <si>
    <t>조경하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</si>
</sst>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87.698639999999997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4.5316479999999997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5.5229964000000002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1664.4721999999999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6287.8059999999996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311.60759999999999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213.32623000000001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15.63653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1280.4943000000001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1.4506054000000001E-2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4.4172453999999997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42.16377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210.67693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90.179559999999995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5.4859999999999998</c:v>
                </c:pt>
                <c:pt idx="1">
                  <c:v>10.327999999999999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18.557901000000001</c:v>
                </c:pt>
                <c:pt idx="1">
                  <c:v>19.858474999999999</c:v>
                </c:pt>
                <c:pt idx="2">
                  <c:v>18.916723000000001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841.85375999999997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25.820558999999999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76.67</c:v>
                </c:pt>
                <c:pt idx="1">
                  <c:v>8.7330000000000005</c:v>
                </c:pt>
                <c:pt idx="2">
                  <c:v>14.597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2612.0853999999999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243.4802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769.43769999999995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7.5427894999999996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5562.9354999999996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21.288672999999999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4.2363609999999996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427.63785000000001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1.8970876000000001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21.100905999999998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4.2363609999999996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809.51580000000001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9.3888189999999998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조경하, ID : H1900784)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09:38:51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2612.0853999999999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87.698639999999997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42.16377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76.67</v>
      </c>
      <c r="G8" s="59">
        <f>'DRIs DATA 입력'!G8</f>
        <v>8.7330000000000005</v>
      </c>
      <c r="H8" s="59">
        <f>'DRIs DATA 입력'!H8</f>
        <v>14.597</v>
      </c>
      <c r="I8" s="55"/>
      <c r="J8" s="59" t="s">
        <v>215</v>
      </c>
      <c r="K8" s="59">
        <f>'DRIs DATA 입력'!K8</f>
        <v>5.4859999999999998</v>
      </c>
      <c r="L8" s="59">
        <f>'DRIs DATA 입력'!L8</f>
        <v>10.327999999999999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841.85375999999997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25.820558999999999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7.5427894999999996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427.63785000000001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243.4802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2.2596666999999999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1.8970876000000001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21.100905999999998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4.2363609999999996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809.51580000000001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9.3888189999999998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4.5316479999999997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5.5229964000000002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769.43769999999995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1664.4721999999999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5562.9354999999996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6287.8059999999996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311.60759999999999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213.32623000000001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21.288672999999999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15.63653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1280.4943000000001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1.4506054000000001E-2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4.4172453999999997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210.67693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90.179559999999995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9" sqref="H4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2000</v>
      </c>
      <c r="C6" s="60">
        <v>2612.0853999999999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45</v>
      </c>
      <c r="P6" s="60">
        <v>55</v>
      </c>
      <c r="Q6" s="60">
        <v>0</v>
      </c>
      <c r="R6" s="60">
        <v>0</v>
      </c>
      <c r="S6" s="60">
        <v>87.698639999999997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42.16377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76.67</v>
      </c>
      <c r="G8" s="60">
        <v>8.7330000000000005</v>
      </c>
      <c r="H8" s="60">
        <v>14.597</v>
      </c>
      <c r="J8" s="60" t="s">
        <v>302</v>
      </c>
      <c r="K8" s="60">
        <v>5.4859999999999998</v>
      </c>
      <c r="L8" s="60">
        <v>10.327999999999999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500</v>
      </c>
      <c r="C16" s="60">
        <v>700</v>
      </c>
      <c r="D16" s="60">
        <v>0</v>
      </c>
      <c r="E16" s="60">
        <v>3000</v>
      </c>
      <c r="F16" s="60">
        <v>841.85375999999997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25.820558999999999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7.5427894999999996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427.63785000000001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243.4802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2.2596666999999999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1.8970876000000001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21.100905999999998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4.2363609999999996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809.51580000000001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9.3888189999999998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4.5316479999999997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5.5229964000000002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769.43769999999995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1664.4721999999999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5562.9354999999996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6287.8059999999996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311.60759999999999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213.32623000000001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21.288672999999999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15.63653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1280.4943000000001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1.4506054000000001E-2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4.4172453999999997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210.67693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90.179559999999995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68</v>
      </c>
      <c r="E2" s="55">
        <v>2612.0853999999999</v>
      </c>
      <c r="F2" s="55">
        <v>460.64938000000001</v>
      </c>
      <c r="G2" s="55">
        <v>52.470753000000002</v>
      </c>
      <c r="H2" s="55">
        <v>28.954173999999998</v>
      </c>
      <c r="I2" s="55">
        <v>23.516577000000002</v>
      </c>
      <c r="J2" s="55">
        <v>87.698639999999997</v>
      </c>
      <c r="K2" s="55">
        <v>47.547466</v>
      </c>
      <c r="L2" s="55">
        <v>40.151173</v>
      </c>
      <c r="M2" s="55">
        <v>42.16377</v>
      </c>
      <c r="N2" s="55">
        <v>5.2698974999999999</v>
      </c>
      <c r="O2" s="55">
        <v>26.180064999999999</v>
      </c>
      <c r="P2" s="55">
        <v>2216.6891999999998</v>
      </c>
      <c r="Q2" s="55">
        <v>31.905289</v>
      </c>
      <c r="R2" s="55">
        <v>841.85375999999997</v>
      </c>
      <c r="S2" s="55">
        <v>150.82579000000001</v>
      </c>
      <c r="T2" s="55">
        <v>8292.3289999999997</v>
      </c>
      <c r="U2" s="55">
        <v>7.5427894999999996</v>
      </c>
      <c r="V2" s="55">
        <v>25.820558999999999</v>
      </c>
      <c r="W2" s="55">
        <v>427.63785000000001</v>
      </c>
      <c r="X2" s="55">
        <v>243.4802</v>
      </c>
      <c r="Y2" s="55">
        <v>2.2596666999999999</v>
      </c>
      <c r="Z2" s="55">
        <v>1.8970876000000001</v>
      </c>
      <c r="AA2" s="55">
        <v>21.100905999999998</v>
      </c>
      <c r="AB2" s="55">
        <v>4.2363609999999996</v>
      </c>
      <c r="AC2" s="55">
        <v>809.51580000000001</v>
      </c>
      <c r="AD2" s="55">
        <v>9.3888189999999998</v>
      </c>
      <c r="AE2" s="55">
        <v>4.5316479999999997</v>
      </c>
      <c r="AF2" s="55">
        <v>5.5229964000000002</v>
      </c>
      <c r="AG2" s="55">
        <v>769.43769999999995</v>
      </c>
      <c r="AH2" s="55">
        <v>394.23131999999998</v>
      </c>
      <c r="AI2" s="55">
        <v>375.20639999999997</v>
      </c>
      <c r="AJ2" s="55">
        <v>1664.4721999999999</v>
      </c>
      <c r="AK2" s="55">
        <v>5562.9354999999996</v>
      </c>
      <c r="AL2" s="55">
        <v>311.60759999999999</v>
      </c>
      <c r="AM2" s="55">
        <v>6287.8059999999996</v>
      </c>
      <c r="AN2" s="55">
        <v>213.32623000000001</v>
      </c>
      <c r="AO2" s="55">
        <v>21.288672999999999</v>
      </c>
      <c r="AP2" s="55">
        <v>17.420507000000001</v>
      </c>
      <c r="AQ2" s="55">
        <v>3.8681670000000001</v>
      </c>
      <c r="AR2" s="55">
        <v>15.63653</v>
      </c>
      <c r="AS2" s="55">
        <v>1280.4943000000001</v>
      </c>
      <c r="AT2" s="55">
        <v>1.4506054000000001E-2</v>
      </c>
      <c r="AU2" s="55">
        <v>4.4172453999999997</v>
      </c>
      <c r="AV2" s="55">
        <v>210.67693</v>
      </c>
      <c r="AW2" s="55">
        <v>90.179559999999995</v>
      </c>
      <c r="AX2" s="55">
        <v>0.28954402000000001</v>
      </c>
      <c r="AY2" s="55">
        <v>1.3162897</v>
      </c>
      <c r="AZ2" s="55">
        <v>283.05486999999999</v>
      </c>
      <c r="BA2" s="55">
        <v>57.363894999999999</v>
      </c>
      <c r="BB2" s="55">
        <v>18.557901000000001</v>
      </c>
      <c r="BC2" s="55">
        <v>19.858474999999999</v>
      </c>
      <c r="BD2" s="55">
        <v>18.916723000000001</v>
      </c>
      <c r="BE2" s="55">
        <v>1.5483452</v>
      </c>
      <c r="BF2" s="55">
        <v>7.3954371999999999</v>
      </c>
      <c r="BG2" s="55">
        <v>2.7754896000000001E-3</v>
      </c>
      <c r="BH2" s="55">
        <v>5.4492354E-2</v>
      </c>
      <c r="BI2" s="55">
        <v>4.1108914000000003E-2</v>
      </c>
      <c r="BJ2" s="55">
        <v>0.14644921999999999</v>
      </c>
      <c r="BK2" s="55">
        <v>2.1349920000000001E-4</v>
      </c>
      <c r="BL2" s="55">
        <v>0.35545167</v>
      </c>
      <c r="BM2" s="55">
        <v>4.3278192999999998</v>
      </c>
      <c r="BN2" s="55">
        <v>0.83695525000000004</v>
      </c>
      <c r="BO2" s="55">
        <v>51.934586000000003</v>
      </c>
      <c r="BP2" s="55">
        <v>10.059123</v>
      </c>
      <c r="BQ2" s="55">
        <v>16.45825</v>
      </c>
      <c r="BR2" s="55">
        <v>59.277718</v>
      </c>
      <c r="BS2" s="55">
        <v>28.831776000000001</v>
      </c>
      <c r="BT2" s="55">
        <v>9.7226099999999995</v>
      </c>
      <c r="BU2" s="55">
        <v>0.110804096</v>
      </c>
      <c r="BV2" s="55">
        <v>0.14613103999999999</v>
      </c>
      <c r="BW2" s="55">
        <v>0.70481855000000004</v>
      </c>
      <c r="BX2" s="55">
        <v>1.6781615999999999</v>
      </c>
      <c r="BY2" s="55">
        <v>0.15723597</v>
      </c>
      <c r="BZ2" s="55">
        <v>1.0360357000000001E-3</v>
      </c>
      <c r="CA2" s="55">
        <v>0.75557595</v>
      </c>
      <c r="CB2" s="55">
        <v>9.6657253999999998E-2</v>
      </c>
      <c r="CC2" s="55">
        <v>0.22811219999999999</v>
      </c>
      <c r="CD2" s="55">
        <v>2.7600452999999998</v>
      </c>
      <c r="CE2" s="55">
        <v>0.11776032</v>
      </c>
      <c r="CF2" s="55">
        <v>0.75389426999999998</v>
      </c>
      <c r="CG2" s="55">
        <v>9.9000000000000005E-7</v>
      </c>
      <c r="CH2" s="55">
        <v>5.8386359999999998E-2</v>
      </c>
      <c r="CI2" s="55">
        <v>2.5329929999999999E-3</v>
      </c>
      <c r="CJ2" s="55">
        <v>5.899661</v>
      </c>
      <c r="CK2" s="55">
        <v>1.7177481000000001E-2</v>
      </c>
      <c r="CL2" s="55">
        <v>1.0219370999999999</v>
      </c>
      <c r="CM2" s="55">
        <v>3.5420240999999999</v>
      </c>
      <c r="CN2" s="55">
        <v>3067.8586</v>
      </c>
      <c r="CO2" s="55">
        <v>5428.1369999999997</v>
      </c>
      <c r="CP2" s="55">
        <v>3640.0001999999999</v>
      </c>
      <c r="CQ2" s="55">
        <v>1269.4165</v>
      </c>
      <c r="CR2" s="55">
        <v>610.12896999999998</v>
      </c>
      <c r="CS2" s="55">
        <v>608.62570000000005</v>
      </c>
      <c r="CT2" s="55">
        <v>3056.7537000000002</v>
      </c>
      <c r="CU2" s="55">
        <v>2055.7982999999999</v>
      </c>
      <c r="CV2" s="55">
        <v>1813.2471</v>
      </c>
      <c r="CW2" s="55">
        <v>2344.5587999999998</v>
      </c>
      <c r="CX2" s="55">
        <v>746.66736000000003</v>
      </c>
      <c r="CY2" s="55">
        <v>3737.2919999999999</v>
      </c>
      <c r="CZ2" s="55">
        <v>1988.075</v>
      </c>
      <c r="DA2" s="55">
        <v>4516.8856999999998</v>
      </c>
      <c r="DB2" s="55">
        <v>4114.3220000000001</v>
      </c>
      <c r="DC2" s="55">
        <v>7266.0510000000004</v>
      </c>
      <c r="DD2" s="55">
        <v>11390.871999999999</v>
      </c>
      <c r="DE2" s="55">
        <v>2420.9520000000002</v>
      </c>
      <c r="DF2" s="55">
        <v>4577.4160000000002</v>
      </c>
      <c r="DG2" s="55">
        <v>2718.1997000000001</v>
      </c>
      <c r="DH2" s="55">
        <v>164.92874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57.363894999999999</v>
      </c>
      <c r="B6">
        <f>BB2</f>
        <v>18.557901000000001</v>
      </c>
      <c r="C6">
        <f>BC2</f>
        <v>19.858474999999999</v>
      </c>
      <c r="D6">
        <f>BD2</f>
        <v>18.916723000000001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19373</v>
      </c>
      <c r="C2" s="51">
        <f ca="1">YEAR(TODAY())-YEAR(B2)+IF(TODAY()&gt;=DATE(YEAR(TODAY()),MONTH(B2),DAY(B2)),0,-1)</f>
        <v>68</v>
      </c>
      <c r="E2" s="47">
        <v>167.8</v>
      </c>
      <c r="F2" s="48" t="s">
        <v>275</v>
      </c>
      <c r="G2" s="47">
        <v>66.5</v>
      </c>
      <c r="H2" s="46" t="s">
        <v>40</v>
      </c>
      <c r="I2" s="67">
        <f>ROUND(G3/E3^2,1)</f>
        <v>23.6</v>
      </c>
    </row>
    <row r="3" spans="1:9" x14ac:dyDescent="0.3">
      <c r="E3" s="46">
        <f>E2/100</f>
        <v>1.6780000000000002</v>
      </c>
      <c r="F3" s="46" t="s">
        <v>39</v>
      </c>
      <c r="G3" s="46">
        <f>G2</f>
        <v>66.5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조경하, ID : H1900784)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09:38:51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68</v>
      </c>
      <c r="G12" s="89"/>
      <c r="H12" s="89"/>
      <c r="I12" s="89"/>
      <c r="K12" s="118">
        <f>'개인정보 및 신체계측 입력'!E2</f>
        <v>167.8</v>
      </c>
      <c r="L12" s="119"/>
      <c r="M12" s="112">
        <f>'개인정보 및 신체계측 입력'!G2</f>
        <v>66.5</v>
      </c>
      <c r="N12" s="113"/>
      <c r="O12" s="108" t="s">
        <v>270</v>
      </c>
      <c r="P12" s="102"/>
      <c r="Q12" s="85">
        <f>'개인정보 및 신체계측 입력'!I2</f>
        <v>23.6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조경하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76.67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8.7330000000000005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14.597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10.3</v>
      </c>
      <c r="L72" s="34" t="s">
        <v>52</v>
      </c>
      <c r="M72" s="34">
        <f>ROUND('DRIs DATA'!K8,1)</f>
        <v>5.5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112.25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215.17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243.48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282.42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96.18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370.86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212.89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2021-08-24T02:04:52Z</dcterms:modified>
</cp:coreProperties>
</file>