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<sst xmlns="http://schemas.openxmlformats.org/spreadsheetml/2006/main" count="692" uniqueCount="340">
  <si>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</si>
  <si>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</si>
  <si>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</si>
  <si>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</si>
  <si>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</si>
  <si>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</si>
  <si>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</si>
  <si>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</si>
  <si>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</si>
  <si>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</si>
  <si>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</si>
  <si>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</si>
  <si>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</si>
  <si>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</si>
  <si>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</si>
  <si>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</si>
  <si>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</si>
  <si>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</si>
  <si>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</si>
  <si>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</si>
  <si>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</si>
  <si>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</si>
  <si>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</si>
  <si>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</si>
  <si>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</si>
  <si>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</si>
  <si>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</si>
  <si>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</si>
  <si>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</si>
  <si>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</si>
  <si>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</si>
  <si>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</si>
  <si>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</si>
  <si>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</si>
  <si>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</si>
  <si>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</si>
  <si>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</si>
  <si>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</si>
  <si>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</si>
  <si>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</si>
  <si>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</si>
  <si>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</si>
  <si>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</si>
  <si>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</si>
  <si>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</si>
  <si>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</si>
  <si>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</si>
  <si>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</si>
  <si>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</si>
  <si>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</si>
  <si>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</si>
  <si>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</si>
  <si>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</si>
  <si>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</si>
  <si>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</si>
  <si>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</si>
  <si>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</si>
  <si>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</si>
  <si>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</si>
  <si>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</si>
  <si>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</si>
  <si>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</si>
  <si>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</si>
  <si>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</si>
  <si>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</si>
  <si>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</si>
  <si>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</si>
  <si>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</si>
  <si>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</si>
  <si>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</si>
  <si>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</si>
  <si>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</si>
  <si>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</si>
  <si>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</si>
  <si>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</si>
  <si>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</si>
  <si>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</si>
  <si>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</si>
  <si>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</si>
  <si>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</si>
  <si>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</si>
  <si>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</si>
  <si>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</si>
  <si>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</si>
  <si>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</si>
  <si>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</si>
  <si>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</si>
  <si>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</si>
  <si>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</si>
  <si>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</si>
  <si>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</si>
  <si>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</si>
  <si>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</si>
  <si>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</si>
  <si>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</si>
  <si>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</si>
  <si>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</si>
  <si>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</si>
  <si>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</si>
  <si>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</si>
  <si>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</si>
  <si>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</si>
  <si>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</si>
  <si>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</si>
  <si>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</si>
  <si>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</si>
  <si>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</si>
  <si>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</si>
  <si>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</si>
  <si>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</si>
  <si>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</si>
  <si>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</si>
  <si>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</si>
  <si>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</si>
  <si>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</si>
  <si>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</si>
  <si>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</si>
  <si>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</si>
  <si>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</si>
  <si>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</si>
  <si>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</si>
  <si>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</si>
  <si>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</si>
  <si>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</si>
  <si>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</si>
  <si>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</si>
  <si>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</si>
  <si>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</si>
  <si>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</si>
  <si>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</si>
  <si>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</si>
  <si>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</si>
  <si>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</si>
  <si>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</si>
  <si>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</si>
  <si>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</si>
  <si>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</si>
  <si>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</si>
  <si>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</si>
  <si>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</si>
  <si>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</si>
  <si>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</si>
  <si>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</si>
  <si>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</si>
  <si>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</si>
  <si>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</si>
  <si>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</si>
  <si>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</si>
  <si>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</si>
  <si>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</si>
  <si>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</si>
  <si>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</si>
  <si>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</si>
  <si>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</si>
  <si>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</si>
  <si>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</si>
  <si>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</si>
  <si>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</si>
  <si>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</si>
  <si>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</si>
  <si>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</si>
  <si>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</si>
  <si>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</si>
  <si>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</si>
  <si>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</si>
  <si>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</si>
  <si>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</si>
  <si>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</si>
  <si>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</si>
  <si>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</si>
  <si>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</si>
  <si>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</si>
  <si>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</si>
  <si>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</si>
  <si>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</si>
  <si>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</si>
  <si>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</si>
  <si>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</si>
  <si>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</si>
  <si>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</si>
  <si>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</si>
  <si>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</si>
  <si>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</si>
  <si>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</si>
  <si>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</si>
  <si>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</si>
  <si>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</si>
  <si>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</si>
  <si>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</si>
  <si>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</si>
  <si>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</si>
  <si>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</si>
  <si>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</si>
  <si>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</si>
  <si>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</si>
  <si>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</si>
  <si>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</si>
  <si>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</si>
  <si>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</si>
  <si>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</si>
  <si>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</si>
  <si>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</si>
  <si>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</si>
  <si>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</si>
  <si>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</si>
  <si>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</si>
  <si>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</si>
  <si>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</si>
  <si>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</si>
  <si>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</si>
  <si>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</si>
  <si>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</si>
  <si>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</si>
  <si>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</si>
  <si>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</si>
  <si>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</si>
  <si>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</si>
  <si>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</si>
  <si>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</si>
  <si>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</si>
  <si>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</si>
  <si>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</si>
  <si>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</si>
  <si>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</si>
  <si>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</si>
  <si>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</si>
  <si>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</si>
  <si>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</si>
  <si>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</si>
  <si>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</si>
  <si>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</si>
  <si>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</si>
  <si>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</si>
  <si>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</si>
  <si>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</si>
  <si>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</si>
  <si>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</si>
  <si>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</si>
  <si>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</si>
  <si>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</si>
  <si>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</si>
  <si>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</si>
  <si>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</si>
  <si>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</si>
  <si>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</si>
  <si>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</si>
  <si>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</si>
  <si>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</si>
  <si>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</si>
  <si>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</si>
  <si>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</si>
  <si>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</si>
  <si>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</si>
  <si>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</si>
  <si>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</si>
  <si>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</si>
  <si>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</si>
  <si>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</si>
  <si>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</si>
  <si>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</si>
  <si>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</si>
  <si>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</si>
  <si>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</si>
  <si>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</si>
  <si>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</si>
  <si>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</si>
  <si>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</si>
  <si>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</si>
  <si>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</si>
  <si>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</si>
  <si>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</si>
  <si>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</si>
  <si>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</si>
  <si>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</si>
  <si>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</si>
  <si>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</si>
  <si>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</si>
  <si>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</si>
  <si>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</si>
  <si>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</si>
  <si>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</si>
  <si>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</si>
  <si>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</si>
  <si>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</si>
  <si>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</si>
  <si>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</si>
  <si>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</si>
  <si>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</si>
  <si>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</si>
  <si>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</si>
  <si>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</si>
  <si>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</si>
  <si>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</si>
  <si>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</si>
  <si>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</si>
  <si>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</si>
  <si>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</si>
  <si>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</si>
  <si>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</si>
  <si>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</si>
  <si>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</si>
  <si>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</si>
  <si>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</si>
  <si>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</si>
  <si>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</si>
  <si>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</si>
  <si>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</si>
  <si>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</si>
  <si>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</si>
  <si>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</si>
  <si>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</si>
  <si>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</si>
  <si>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</si>
  <si>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</si>
  <si>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</si>
  <si>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</si>
  <si>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</si>
  <si>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</si>
  <si>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</si>
  <si>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</si>
  <si>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</si>
  <si>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</si>
  <si>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</si>
  <si>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</si>
  <si>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</si>
  <si>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</si>
  <si>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</si>
  <si>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</si>
  <si>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</si>
  <si>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</si>
  <si>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</si>
  <si>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</si>
  <si>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(설문지 : FFQ 95문항 설문지, 사용자 : 정혜순, ID : H1900787)</t>
  </si>
  <si>
    <t>2021년 08월 24일 09:41:35</t>
  </si>
  <si>
    <t>판토텐산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</si>
  <si>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</si>
  <si>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</si>
  <si>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</si>
  <si>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H1900787</t>
  </si>
  <si>
    <t>정혜순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</si>
</sst>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25.999753999999999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0.90215623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0.25255564000000003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557.77606000000003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1526.7318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44.72204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78.665310000000005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3.7064319000000001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278.81628000000001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2.8084209999999998E-2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1.2655734000000001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7.3944482999999996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102.69395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32.440190000000001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4.7610000000000001</c:v>
                </c:pt>
                <c:pt idx="1">
                  <c:v>7.9749999999999996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4.7878470000000002</c:v>
                </c:pt>
                <c:pt idx="1">
                  <c:v>5.9549025999999996</c:v>
                </c:pt>
                <c:pt idx="2">
                  <c:v>4.3253927000000001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155.56555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6.9185600000000003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77.097999999999999</c:v>
                </c:pt>
                <c:pt idx="1">
                  <c:v>7.87</c:v>
                </c:pt>
                <c:pt idx="2">
                  <c:v>15.032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821.50824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20.350017999999999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218.08663999999999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1.9956868000000001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1493.0503000000001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5.3381905999999999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0.86258394000000005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71.446489999999997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0.54716604999999996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9.5910635000000006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0.86258394000000005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165.12967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3.5758584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정혜순, ID : H1900787)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09:41:35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821.50824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25.999753999999999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7.3944482999999996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77.097999999999999</v>
      </c>
      <c r="G8" s="59">
        <f>'DRIs DATA 입력'!G8</f>
        <v>7.87</v>
      </c>
      <c r="H8" s="59">
        <f>'DRIs DATA 입력'!H8</f>
        <v>15.032</v>
      </c>
      <c r="I8" s="55"/>
      <c r="J8" s="59" t="s">
        <v>215</v>
      </c>
      <c r="K8" s="59">
        <f>'DRIs DATA 입력'!K8</f>
        <v>4.7610000000000001</v>
      </c>
      <c r="L8" s="59">
        <f>'DRIs DATA 입력'!L8</f>
        <v>7.9749999999999996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155.56555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6.9185600000000003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1.9956868000000001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71.446489999999997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20.350017999999999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0.55486106999999996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0.54716604999999996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9.5910635000000006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0.86258394000000005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165.12967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3.5758584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0.90215623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0.25255564000000003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218.08663999999999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557.77606000000003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1493.0503000000001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1526.7318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44.72204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78.665310000000005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5.3381905999999999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3.7064319000000001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278.81628000000001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2.8084209999999998E-2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1.2655734000000001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102.69395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32.440190000000001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63" sqref="I6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285</v>
      </c>
      <c r="B1" s="55" t="s">
        <v>332</v>
      </c>
      <c r="G1" s="56" t="s">
        <v>296</v>
      </c>
      <c r="H1" s="55" t="s">
        <v>333</v>
      </c>
    </row>
    <row r="3" spans="1:27" x14ac:dyDescent="0.3">
      <c r="A3" s="65" t="s">
        <v>297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286</v>
      </c>
      <c r="B4" s="66"/>
      <c r="C4" s="66"/>
      <c r="E4" s="62" t="s">
        <v>287</v>
      </c>
      <c r="F4" s="63"/>
      <c r="G4" s="63"/>
      <c r="H4" s="64"/>
      <c r="J4" s="62" t="s">
        <v>298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288</v>
      </c>
      <c r="V4" s="66"/>
      <c r="W4" s="66"/>
      <c r="X4" s="66"/>
      <c r="Y4" s="66"/>
      <c r="Z4" s="66"/>
    </row>
    <row r="5" spans="1:27" x14ac:dyDescent="0.3">
      <c r="A5" s="60"/>
      <c r="B5" s="60" t="s">
        <v>299</v>
      </c>
      <c r="C5" s="60" t="s">
        <v>276</v>
      </c>
      <c r="E5" s="60"/>
      <c r="F5" s="60" t="s">
        <v>49</v>
      </c>
      <c r="G5" s="60" t="s">
        <v>326</v>
      </c>
      <c r="H5" s="60" t="s">
        <v>45</v>
      </c>
      <c r="J5" s="60"/>
      <c r="K5" s="60" t="s">
        <v>300</v>
      </c>
      <c r="L5" s="60" t="s">
        <v>289</v>
      </c>
      <c r="N5" s="60"/>
      <c r="O5" s="60" t="s">
        <v>277</v>
      </c>
      <c r="P5" s="60" t="s">
        <v>301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301</v>
      </c>
      <c r="X5" s="60" t="s">
        <v>278</v>
      </c>
      <c r="Y5" s="60" t="s">
        <v>279</v>
      </c>
      <c r="Z5" s="60" t="s">
        <v>276</v>
      </c>
    </row>
    <row r="6" spans="1:27" x14ac:dyDescent="0.3">
      <c r="A6" s="60" t="s">
        <v>286</v>
      </c>
      <c r="B6" s="60">
        <v>1800</v>
      </c>
      <c r="C6" s="60">
        <v>821.50824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302</v>
      </c>
      <c r="O6" s="60">
        <v>40</v>
      </c>
      <c r="P6" s="60">
        <v>50</v>
      </c>
      <c r="Q6" s="60">
        <v>0</v>
      </c>
      <c r="R6" s="60">
        <v>0</v>
      </c>
      <c r="S6" s="60">
        <v>25.999753999999999</v>
      </c>
      <c r="U6" s="60" t="s">
        <v>281</v>
      </c>
      <c r="V6" s="60">
        <v>0</v>
      </c>
      <c r="W6" s="60">
        <v>0</v>
      </c>
      <c r="X6" s="60">
        <v>20</v>
      </c>
      <c r="Y6" s="60">
        <v>0</v>
      </c>
      <c r="Z6" s="60">
        <v>7.3944482999999996</v>
      </c>
    </row>
    <row r="7" spans="1:27" x14ac:dyDescent="0.3">
      <c r="E7" s="60" t="s">
        <v>327</v>
      </c>
      <c r="F7" s="60">
        <v>65</v>
      </c>
      <c r="G7" s="60">
        <v>30</v>
      </c>
      <c r="H7" s="60">
        <v>20</v>
      </c>
      <c r="J7" s="60" t="s">
        <v>327</v>
      </c>
      <c r="K7" s="60">
        <v>1</v>
      </c>
      <c r="L7" s="60">
        <v>10</v>
      </c>
    </row>
    <row r="8" spans="1:27" x14ac:dyDescent="0.3">
      <c r="E8" s="60" t="s">
        <v>303</v>
      </c>
      <c r="F8" s="60">
        <v>77.097999999999999</v>
      </c>
      <c r="G8" s="60">
        <v>7.87</v>
      </c>
      <c r="H8" s="60">
        <v>15.032</v>
      </c>
      <c r="J8" s="60" t="s">
        <v>303</v>
      </c>
      <c r="K8" s="60">
        <v>4.7610000000000001</v>
      </c>
      <c r="L8" s="60">
        <v>7.9749999999999996</v>
      </c>
    </row>
    <row r="13" spans="1:27" x14ac:dyDescent="0.3">
      <c r="A13" s="61" t="s">
        <v>328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304</v>
      </c>
      <c r="I14" s="66"/>
      <c r="J14" s="66"/>
      <c r="K14" s="66"/>
      <c r="L14" s="66"/>
      <c r="M14" s="66"/>
      <c r="O14" s="66" t="s">
        <v>290</v>
      </c>
      <c r="P14" s="66"/>
      <c r="Q14" s="66"/>
      <c r="R14" s="66"/>
      <c r="S14" s="66"/>
      <c r="T14" s="66"/>
      <c r="V14" s="66" t="s">
        <v>329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301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301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301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301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305</v>
      </c>
      <c r="B16" s="60">
        <v>430</v>
      </c>
      <c r="C16" s="60">
        <v>600</v>
      </c>
      <c r="D16" s="60">
        <v>0</v>
      </c>
      <c r="E16" s="60">
        <v>3000</v>
      </c>
      <c r="F16" s="60">
        <v>155.56555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6.9185600000000003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1.9956868000000001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71.446489999999997</v>
      </c>
    </row>
    <row r="23" spans="1:62" x14ac:dyDescent="0.3">
      <c r="A23" s="61" t="s">
        <v>306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291</v>
      </c>
      <c r="B24" s="66"/>
      <c r="C24" s="66"/>
      <c r="D24" s="66"/>
      <c r="E24" s="66"/>
      <c r="F24" s="66"/>
      <c r="H24" s="66" t="s">
        <v>307</v>
      </c>
      <c r="I24" s="66"/>
      <c r="J24" s="66"/>
      <c r="K24" s="66"/>
      <c r="L24" s="66"/>
      <c r="M24" s="66"/>
      <c r="O24" s="66" t="s">
        <v>308</v>
      </c>
      <c r="P24" s="66"/>
      <c r="Q24" s="66"/>
      <c r="R24" s="66"/>
      <c r="S24" s="66"/>
      <c r="T24" s="66"/>
      <c r="V24" s="66" t="s">
        <v>292</v>
      </c>
      <c r="W24" s="66"/>
      <c r="X24" s="66"/>
      <c r="Y24" s="66"/>
      <c r="Z24" s="66"/>
      <c r="AA24" s="66"/>
      <c r="AC24" s="66" t="s">
        <v>309</v>
      </c>
      <c r="AD24" s="66"/>
      <c r="AE24" s="66"/>
      <c r="AF24" s="66"/>
      <c r="AG24" s="66"/>
      <c r="AH24" s="66"/>
      <c r="AJ24" s="66" t="s">
        <v>310</v>
      </c>
      <c r="AK24" s="66"/>
      <c r="AL24" s="66"/>
      <c r="AM24" s="66"/>
      <c r="AN24" s="66"/>
      <c r="AO24" s="66"/>
      <c r="AQ24" s="66" t="s">
        <v>330</v>
      </c>
      <c r="AR24" s="66"/>
      <c r="AS24" s="66"/>
      <c r="AT24" s="66"/>
      <c r="AU24" s="66"/>
      <c r="AV24" s="66"/>
      <c r="AX24" s="66" t="s">
        <v>334</v>
      </c>
      <c r="AY24" s="66"/>
      <c r="AZ24" s="66"/>
      <c r="BA24" s="66"/>
      <c r="BB24" s="66"/>
      <c r="BC24" s="66"/>
      <c r="BE24" s="66" t="s">
        <v>311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301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301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335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301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301</v>
      </c>
      <c r="AF25" s="60" t="s">
        <v>278</v>
      </c>
      <c r="AG25" s="60" t="s">
        <v>279</v>
      </c>
      <c r="AH25" s="60" t="s">
        <v>336</v>
      </c>
      <c r="AJ25" s="60"/>
      <c r="AK25" s="60" t="s">
        <v>277</v>
      </c>
      <c r="AL25" s="60" t="s">
        <v>301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301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301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301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20.350017999999999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0.55486106999999996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0.54716604999999996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9.5910635000000006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0.86258394000000005</v>
      </c>
      <c r="AJ26" s="60" t="s">
        <v>312</v>
      </c>
      <c r="AK26" s="60">
        <v>320</v>
      </c>
      <c r="AL26" s="60">
        <v>400</v>
      </c>
      <c r="AM26" s="60">
        <v>0</v>
      </c>
      <c r="AN26" s="60">
        <v>1000</v>
      </c>
      <c r="AO26" s="60">
        <v>165.12967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3.5758584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0.90215623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0.25255564000000003</v>
      </c>
    </row>
    <row r="33" spans="1:68" x14ac:dyDescent="0.3">
      <c r="A33" s="61" t="s">
        <v>313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314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315</v>
      </c>
      <c r="W34" s="66"/>
      <c r="X34" s="66"/>
      <c r="Y34" s="66"/>
      <c r="Z34" s="66"/>
      <c r="AA34" s="66"/>
      <c r="AC34" s="66" t="s">
        <v>316</v>
      </c>
      <c r="AD34" s="66"/>
      <c r="AE34" s="66"/>
      <c r="AF34" s="66"/>
      <c r="AG34" s="66"/>
      <c r="AH34" s="66"/>
      <c r="AJ34" s="66" t="s">
        <v>283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301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301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301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301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301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301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218.08663999999999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557.77606000000003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1493.0503000000001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1526.7318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44.72204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78.665310000000005</v>
      </c>
    </row>
    <row r="43" spans="1:68" x14ac:dyDescent="0.3">
      <c r="A43" s="61" t="s">
        <v>317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318</v>
      </c>
      <c r="B44" s="66"/>
      <c r="C44" s="66"/>
      <c r="D44" s="66"/>
      <c r="E44" s="66"/>
      <c r="F44" s="66"/>
      <c r="H44" s="66" t="s">
        <v>319</v>
      </c>
      <c r="I44" s="66"/>
      <c r="J44" s="66"/>
      <c r="K44" s="66"/>
      <c r="L44" s="66"/>
      <c r="M44" s="66"/>
      <c r="O44" s="66" t="s">
        <v>320</v>
      </c>
      <c r="P44" s="66"/>
      <c r="Q44" s="66"/>
      <c r="R44" s="66"/>
      <c r="S44" s="66"/>
      <c r="T44" s="66"/>
      <c r="V44" s="66" t="s">
        <v>321</v>
      </c>
      <c r="W44" s="66"/>
      <c r="X44" s="66"/>
      <c r="Y44" s="66"/>
      <c r="Z44" s="66"/>
      <c r="AA44" s="66"/>
      <c r="AC44" s="66" t="s">
        <v>331</v>
      </c>
      <c r="AD44" s="66"/>
      <c r="AE44" s="66"/>
      <c r="AF44" s="66"/>
      <c r="AG44" s="66"/>
      <c r="AH44" s="66"/>
      <c r="AJ44" s="66" t="s">
        <v>322</v>
      </c>
      <c r="AK44" s="66"/>
      <c r="AL44" s="66"/>
      <c r="AM44" s="66"/>
      <c r="AN44" s="66"/>
      <c r="AO44" s="66"/>
      <c r="AQ44" s="66" t="s">
        <v>293</v>
      </c>
      <c r="AR44" s="66"/>
      <c r="AS44" s="66"/>
      <c r="AT44" s="66"/>
      <c r="AU44" s="66"/>
      <c r="AV44" s="66"/>
      <c r="AX44" s="66" t="s">
        <v>323</v>
      </c>
      <c r="AY44" s="66"/>
      <c r="AZ44" s="66"/>
      <c r="BA44" s="66"/>
      <c r="BB44" s="66"/>
      <c r="BC44" s="66"/>
      <c r="BE44" s="66" t="s">
        <v>324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301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301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301</v>
      </c>
      <c r="R45" s="60" t="s">
        <v>278</v>
      </c>
      <c r="S45" s="60" t="s">
        <v>279</v>
      </c>
      <c r="T45" s="60" t="s">
        <v>276</v>
      </c>
      <c r="V45" s="60"/>
      <c r="W45" s="60" t="s">
        <v>337</v>
      </c>
      <c r="X45" s="60" t="s">
        <v>301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301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301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301</v>
      </c>
      <c r="AT45" s="60" t="s">
        <v>278</v>
      </c>
      <c r="AU45" s="60" t="s">
        <v>279</v>
      </c>
      <c r="AV45" s="60" t="s">
        <v>276</v>
      </c>
      <c r="AX45" s="60"/>
      <c r="AY45" s="60" t="s">
        <v>337</v>
      </c>
      <c r="AZ45" s="60" t="s">
        <v>301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301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5.3381905999999999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3.7064319000000001</v>
      </c>
      <c r="O46" s="60" t="s">
        <v>325</v>
      </c>
      <c r="P46" s="60">
        <v>600</v>
      </c>
      <c r="Q46" s="60">
        <v>800</v>
      </c>
      <c r="R46" s="60">
        <v>0</v>
      </c>
      <c r="S46" s="60">
        <v>10000</v>
      </c>
      <c r="T46" s="60">
        <v>278.81628000000001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2.8084209999999998E-2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1.2655734000000001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102.69395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32.440190000000001</v>
      </c>
      <c r="AX46" s="60" t="s">
        <v>284</v>
      </c>
      <c r="AY46" s="60"/>
      <c r="AZ46" s="60"/>
      <c r="BA46" s="60"/>
      <c r="BB46" s="60"/>
      <c r="BC46" s="60"/>
      <c r="BE46" s="60" t="s">
        <v>294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338</v>
      </c>
      <c r="B2" s="55" t="s">
        <v>339</v>
      </c>
      <c r="C2" s="55" t="s">
        <v>295</v>
      </c>
      <c r="D2" s="55">
        <v>53</v>
      </c>
      <c r="E2" s="55">
        <v>821.50824</v>
      </c>
      <c r="F2" s="55">
        <v>133.35249999999999</v>
      </c>
      <c r="G2" s="55">
        <v>13.612973999999999</v>
      </c>
      <c r="H2" s="55">
        <v>6.2976536999999997</v>
      </c>
      <c r="I2" s="55">
        <v>7.3153199999999998</v>
      </c>
      <c r="J2" s="55">
        <v>25.999753999999999</v>
      </c>
      <c r="K2" s="55">
        <v>13.529783999999999</v>
      </c>
      <c r="L2" s="55">
        <v>12.469969000000001</v>
      </c>
      <c r="M2" s="55">
        <v>7.3944482999999996</v>
      </c>
      <c r="N2" s="55">
        <v>0.85719939999999994</v>
      </c>
      <c r="O2" s="55">
        <v>3.3452801999999999</v>
      </c>
      <c r="P2" s="55">
        <v>410.74056999999999</v>
      </c>
      <c r="Q2" s="55">
        <v>8.4772580000000008</v>
      </c>
      <c r="R2" s="55">
        <v>155.56555</v>
      </c>
      <c r="S2" s="55">
        <v>38.955280000000002</v>
      </c>
      <c r="T2" s="55">
        <v>1399.3235999999999</v>
      </c>
      <c r="U2" s="55">
        <v>1.9956868000000001</v>
      </c>
      <c r="V2" s="55">
        <v>6.9185600000000003</v>
      </c>
      <c r="W2" s="55">
        <v>71.446489999999997</v>
      </c>
      <c r="X2" s="55">
        <v>20.350017999999999</v>
      </c>
      <c r="Y2" s="55">
        <v>0.55486106999999996</v>
      </c>
      <c r="Z2" s="55">
        <v>0.54716604999999996</v>
      </c>
      <c r="AA2" s="55">
        <v>9.5910635000000006</v>
      </c>
      <c r="AB2" s="55">
        <v>0.86258394000000005</v>
      </c>
      <c r="AC2" s="55">
        <v>165.12967</v>
      </c>
      <c r="AD2" s="55">
        <v>3.5758584</v>
      </c>
      <c r="AE2" s="55">
        <v>0.90215623</v>
      </c>
      <c r="AF2" s="55">
        <v>0.25255564000000003</v>
      </c>
      <c r="AG2" s="55">
        <v>218.08663999999999</v>
      </c>
      <c r="AH2" s="55">
        <v>145.77030999999999</v>
      </c>
      <c r="AI2" s="55">
        <v>72.316329999999994</v>
      </c>
      <c r="AJ2" s="55">
        <v>557.77606000000003</v>
      </c>
      <c r="AK2" s="55">
        <v>1493.0503000000001</v>
      </c>
      <c r="AL2" s="55">
        <v>44.72204</v>
      </c>
      <c r="AM2" s="55">
        <v>1526.7318</v>
      </c>
      <c r="AN2" s="55">
        <v>78.665310000000005</v>
      </c>
      <c r="AO2" s="55">
        <v>5.3381905999999999</v>
      </c>
      <c r="AP2" s="55">
        <v>3.6775606000000001</v>
      </c>
      <c r="AQ2" s="55">
        <v>1.6606299</v>
      </c>
      <c r="AR2" s="55">
        <v>3.7064319000000001</v>
      </c>
      <c r="AS2" s="55">
        <v>278.81628000000001</v>
      </c>
      <c r="AT2" s="55">
        <v>2.8084209999999998E-2</v>
      </c>
      <c r="AU2" s="55">
        <v>1.2655734000000001</v>
      </c>
      <c r="AV2" s="55">
        <v>102.69395</v>
      </c>
      <c r="AW2" s="55">
        <v>32.440190000000001</v>
      </c>
      <c r="AX2" s="55">
        <v>4.7169719999999998E-2</v>
      </c>
      <c r="AY2" s="55">
        <v>0.35444427000000001</v>
      </c>
      <c r="AZ2" s="55">
        <v>110.72410000000001</v>
      </c>
      <c r="BA2" s="55">
        <v>15.069837</v>
      </c>
      <c r="BB2" s="55">
        <v>4.7878470000000002</v>
      </c>
      <c r="BC2" s="55">
        <v>5.9549025999999996</v>
      </c>
      <c r="BD2" s="55">
        <v>4.3253927000000001</v>
      </c>
      <c r="BE2" s="55">
        <v>0.3891076</v>
      </c>
      <c r="BF2" s="55">
        <v>1.0116993000000001</v>
      </c>
      <c r="BG2" s="55">
        <v>5.7591404999999998E-4</v>
      </c>
      <c r="BH2" s="55">
        <v>4.9480519999999997E-3</v>
      </c>
      <c r="BI2" s="55">
        <v>3.7000382000000002E-3</v>
      </c>
      <c r="BJ2" s="55">
        <v>1.6692623E-2</v>
      </c>
      <c r="BK2" s="55">
        <v>4.4301083000000002E-5</v>
      </c>
      <c r="BL2" s="55">
        <v>5.3895459999999999E-2</v>
      </c>
      <c r="BM2" s="55">
        <v>1.0859957</v>
      </c>
      <c r="BN2" s="55">
        <v>0.18136846000000001</v>
      </c>
      <c r="BO2" s="55">
        <v>14.940391</v>
      </c>
      <c r="BP2" s="55">
        <v>2.9357413999999999</v>
      </c>
      <c r="BQ2" s="55">
        <v>4.6985372999999999</v>
      </c>
      <c r="BR2" s="55">
        <v>18.996075000000001</v>
      </c>
      <c r="BS2" s="55">
        <v>6.8084369999999996</v>
      </c>
      <c r="BT2" s="55">
        <v>2.2427657000000001</v>
      </c>
      <c r="BU2" s="55">
        <v>2.1388293999999999E-2</v>
      </c>
      <c r="BV2" s="55">
        <v>3.4362305000000003E-2</v>
      </c>
      <c r="BW2" s="55">
        <v>0.17560018999999999</v>
      </c>
      <c r="BX2" s="55">
        <v>0.53525394000000004</v>
      </c>
      <c r="BY2" s="55">
        <v>4.6561310000000002E-2</v>
      </c>
      <c r="BZ2" s="55">
        <v>2.2537720999999999E-4</v>
      </c>
      <c r="CA2" s="55">
        <v>0.37432494999999999</v>
      </c>
      <c r="CB2" s="55">
        <v>2.0232958999999998E-2</v>
      </c>
      <c r="CC2" s="55">
        <v>4.8923983999999997E-2</v>
      </c>
      <c r="CD2" s="55">
        <v>0.92027709999999996</v>
      </c>
      <c r="CE2" s="55">
        <v>9.8701669999999991E-3</v>
      </c>
      <c r="CF2" s="55">
        <v>0.28768270000000001</v>
      </c>
      <c r="CG2" s="55">
        <v>0</v>
      </c>
      <c r="CH2" s="55">
        <v>2.2191065999999999E-2</v>
      </c>
      <c r="CI2" s="55">
        <v>1.2664379999999999E-3</v>
      </c>
      <c r="CJ2" s="55">
        <v>2.0264902</v>
      </c>
      <c r="CK2" s="55">
        <v>2.2335215000000002E-3</v>
      </c>
      <c r="CL2" s="55">
        <v>0.28697879999999998</v>
      </c>
      <c r="CM2" s="55">
        <v>0.98669594999999999</v>
      </c>
      <c r="CN2" s="55">
        <v>772.02930000000003</v>
      </c>
      <c r="CO2" s="55">
        <v>1321.2294999999999</v>
      </c>
      <c r="CP2" s="55">
        <v>892.39777000000004</v>
      </c>
      <c r="CQ2" s="55">
        <v>333.03845000000001</v>
      </c>
      <c r="CR2" s="55">
        <v>153.38</v>
      </c>
      <c r="CS2" s="55">
        <v>133.64804000000001</v>
      </c>
      <c r="CT2" s="55">
        <v>729.99490000000003</v>
      </c>
      <c r="CU2" s="55">
        <v>461.95031999999998</v>
      </c>
      <c r="CV2" s="55">
        <v>406.63898</v>
      </c>
      <c r="CW2" s="55">
        <v>544.79780000000005</v>
      </c>
      <c r="CX2" s="55">
        <v>157.77017000000001</v>
      </c>
      <c r="CY2" s="55">
        <v>974.90260000000001</v>
      </c>
      <c r="CZ2" s="55">
        <v>505.80095999999998</v>
      </c>
      <c r="DA2" s="55">
        <v>1062.9673</v>
      </c>
      <c r="DB2" s="55">
        <v>1049.1410000000001</v>
      </c>
      <c r="DC2" s="55">
        <v>1465.8358000000001</v>
      </c>
      <c r="DD2" s="55">
        <v>2411.5093000000002</v>
      </c>
      <c r="DE2" s="55">
        <v>570.39779999999996</v>
      </c>
      <c r="DF2" s="55">
        <v>1121.9446</v>
      </c>
      <c r="DG2" s="55">
        <v>572.76917000000003</v>
      </c>
      <c r="DH2" s="55">
        <v>48.097087999999999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15.069837</v>
      </c>
      <c r="B6">
        <f>BB2</f>
        <v>4.7878470000000002</v>
      </c>
      <c r="C6">
        <f>BC2</f>
        <v>5.9549025999999996</v>
      </c>
      <c r="D6">
        <f>BD2</f>
        <v>4.3253927000000001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8" sqref="K1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24799</v>
      </c>
      <c r="C2" s="51">
        <f ca="1">YEAR(TODAY())-YEAR(B2)+IF(TODAY()&gt;=DATE(YEAR(TODAY()),MONTH(B2),DAY(B2)),0,-1)</f>
        <v>53</v>
      </c>
      <c r="E2" s="47">
        <v>158.4</v>
      </c>
      <c r="F2" s="48" t="s">
        <v>275</v>
      </c>
      <c r="G2" s="47">
        <v>54.6</v>
      </c>
      <c r="H2" s="46" t="s">
        <v>40</v>
      </c>
      <c r="I2" s="67">
        <f>ROUND(G3/E3^2,1)</f>
        <v>21.8</v>
      </c>
    </row>
    <row r="3" spans="1:9" x14ac:dyDescent="0.3">
      <c r="E3" s="46">
        <f>E2/100</f>
        <v>1.5840000000000001</v>
      </c>
      <c r="F3" s="46" t="s">
        <v>39</v>
      </c>
      <c r="G3" s="46">
        <f>G2</f>
        <v>54.6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정혜순, ID : H1900787)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09:41:35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44375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53</v>
      </c>
      <c r="G12" s="89"/>
      <c r="H12" s="89"/>
      <c r="I12" s="89"/>
      <c r="K12" s="118">
        <f>'개인정보 및 신체계측 입력'!E2</f>
        <v>158.4</v>
      </c>
      <c r="L12" s="119"/>
      <c r="M12" s="112">
        <f>'개인정보 및 신체계측 입력'!G2</f>
        <v>54.6</v>
      </c>
      <c r="N12" s="113"/>
      <c r="O12" s="108" t="s">
        <v>270</v>
      </c>
      <c r="P12" s="102"/>
      <c r="Q12" s="85">
        <f>'개인정보 및 신체계측 입력'!I2</f>
        <v>21.8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정혜순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77.097999999999999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7.87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15.032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0.8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0.7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8</v>
      </c>
      <c r="L72" s="34" t="s">
        <v>52</v>
      </c>
      <c r="M72" s="34">
        <f>ROUND('DRIs DATA'!K8,1)</f>
        <v>4.8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20.74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57.65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20.350000000000001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57.51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27.26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99.54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53.38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2021-08-24T02:09:53Z</dcterms:modified>
</cp:coreProperties>
</file>