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<sst xmlns="http://schemas.openxmlformats.org/spreadsheetml/2006/main" count="692" uniqueCount="342">
  <si>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</si>
  <si>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</si>
  <si>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</si>
  <si>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</si>
  <si>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</si>
  <si>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</si>
  <si>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</si>
  <si>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</si>
  <si>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</si>
  <si>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</si>
  <si>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</si>
  <si>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</si>
  <si>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</si>
  <si>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</si>
  <si>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</si>
  <si>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</si>
  <si>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</si>
  <si>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</si>
  <si>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</si>
  <si>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</si>
  <si>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</si>
  <si>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</si>
  <si>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</si>
  <si>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</si>
  <si>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</si>
  <si>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</si>
  <si>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</si>
  <si>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</si>
  <si>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</si>
  <si>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</si>
  <si>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</si>
  <si>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</si>
  <si>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</si>
  <si>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</si>
  <si>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</si>
  <si>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</si>
  <si>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</si>
  <si>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</si>
  <si>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</si>
  <si>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</si>
  <si>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</si>
  <si>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</si>
  <si>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</si>
  <si>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</si>
  <si>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</si>
  <si>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</si>
  <si>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</si>
  <si>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</si>
  <si>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</si>
  <si>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</si>
  <si>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</si>
  <si>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</si>
  <si>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</si>
  <si>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</si>
  <si>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</si>
  <si>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</si>
  <si>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</si>
  <si>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</si>
  <si>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</si>
  <si>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</si>
  <si>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</si>
  <si>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</si>
  <si>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</si>
  <si>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</si>
  <si>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</si>
  <si>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</si>
  <si>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</si>
  <si>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</si>
  <si>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</si>
  <si>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</si>
  <si>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</si>
  <si>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</si>
  <si>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</si>
  <si>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</si>
  <si>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</si>
  <si>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</si>
  <si>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</si>
  <si>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</si>
  <si>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</si>
  <si>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</si>
  <si>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</si>
  <si>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</si>
  <si>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</si>
  <si>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</si>
  <si>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</si>
  <si>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</si>
  <si>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</si>
  <si>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</si>
  <si>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</si>
  <si>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</si>
  <si>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</si>
  <si>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</si>
  <si>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</si>
  <si>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</si>
  <si>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</si>
  <si>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</si>
  <si>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</si>
  <si>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</si>
  <si>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</si>
  <si>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</si>
  <si>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</si>
  <si>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</si>
  <si>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</si>
  <si>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</si>
  <si>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</si>
  <si>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</si>
  <si>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</si>
  <si>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</si>
  <si>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</si>
  <si>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</si>
  <si>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</si>
  <si>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</si>
  <si>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</si>
  <si>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</si>
  <si>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</si>
  <si>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</si>
  <si>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</si>
  <si>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</si>
  <si>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</si>
  <si>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</si>
  <si>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</si>
  <si>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</si>
  <si>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</si>
  <si>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</si>
  <si>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</si>
  <si>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</si>
  <si>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</si>
  <si>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</si>
  <si>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</si>
  <si>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</si>
  <si>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</si>
  <si>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</si>
  <si>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</si>
  <si>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</si>
  <si>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</si>
  <si>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</si>
  <si>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</si>
  <si>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</si>
  <si>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</si>
  <si>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</si>
  <si>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</si>
  <si>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</si>
  <si>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</si>
  <si>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</si>
  <si>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</si>
  <si>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</si>
  <si>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</si>
  <si>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</si>
  <si>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</si>
  <si>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</si>
  <si>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</si>
  <si>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</si>
  <si>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</si>
  <si>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</si>
  <si>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</si>
  <si>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</si>
  <si>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</si>
  <si>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</si>
  <si>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</si>
  <si>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</si>
  <si>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</si>
  <si>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</si>
  <si>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</si>
  <si>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</si>
  <si>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</si>
  <si>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</si>
  <si>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</si>
  <si>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</si>
  <si>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</si>
  <si>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</si>
  <si>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</si>
  <si>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</si>
  <si>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</si>
  <si>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</si>
  <si>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</si>
  <si>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</si>
  <si>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</si>
  <si>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</si>
  <si>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</si>
  <si>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</si>
  <si>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</si>
  <si>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</si>
  <si>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</si>
  <si>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</si>
  <si>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</si>
  <si>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</si>
  <si>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</si>
  <si>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</si>
  <si>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</si>
  <si>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</si>
  <si>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</si>
  <si>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</si>
  <si>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</si>
  <si>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</si>
  <si>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</si>
  <si>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</si>
  <si>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</si>
  <si>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</si>
  <si>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</si>
  <si>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</si>
  <si>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</si>
  <si>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</si>
  <si>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</si>
  <si>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</si>
  <si>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</si>
  <si>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</si>
  <si>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</si>
  <si>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</si>
  <si>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</si>
  <si>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</si>
  <si>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</si>
  <si>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</si>
  <si>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</si>
  <si>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</si>
  <si>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</si>
  <si>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</si>
  <si>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</si>
  <si>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</si>
  <si>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</si>
  <si>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</si>
  <si>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</si>
  <si>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</si>
  <si>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</si>
  <si>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</si>
  <si>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</si>
  <si>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</si>
  <si>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</si>
  <si>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</si>
  <si>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</si>
  <si>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</si>
  <si>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</si>
  <si>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</si>
  <si>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</si>
  <si>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</si>
  <si>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</si>
  <si>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</si>
  <si>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</si>
  <si>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</si>
  <si>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</si>
  <si>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</si>
  <si>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</si>
  <si>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</si>
  <si>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</si>
  <si>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</si>
  <si>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</si>
  <si>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</si>
  <si>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</si>
  <si>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</si>
  <si>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</si>
  <si>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</si>
  <si>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</si>
  <si>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</si>
  <si>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</si>
  <si>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</si>
  <si>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</si>
  <si>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</si>
  <si>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</si>
  <si>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</si>
  <si>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</si>
  <si>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</si>
  <si>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</si>
  <si>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</si>
  <si>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</si>
  <si>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</si>
  <si>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</si>
  <si>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</si>
  <si>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</si>
  <si>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</si>
  <si>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</si>
  <si>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</si>
  <si>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</si>
  <si>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</si>
  <si>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</si>
  <si>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</si>
  <si>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</si>
  <si>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</si>
  <si>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</si>
  <si>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</si>
  <si>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</si>
  <si>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</si>
  <si>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</si>
  <si>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</si>
  <si>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</si>
  <si>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</si>
  <si>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</si>
  <si>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</si>
  <si>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</si>
  <si>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</si>
  <si>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</si>
  <si>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</si>
  <si>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</si>
  <si>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</si>
  <si>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</si>
  <si>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</si>
  <si>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</si>
  <si>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</si>
  <si>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</si>
  <si>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</si>
  <si>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</si>
  <si>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</si>
  <si>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</si>
  <si>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</si>
  <si>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</si>
  <si>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</si>
  <si>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</si>
  <si>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</si>
  <si>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</si>
  <si>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</si>
  <si>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</si>
  <si>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</si>
  <si>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</si>
  <si>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</si>
  <si>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</si>
  <si>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</si>
  <si>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</si>
  <si>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</si>
  <si>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</si>
  <si>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</si>
  <si>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</si>
  <si>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</si>
  <si>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</si>
  <si>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</si>
  <si>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</si>
  <si>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</si>
  <si>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</si>
  <si>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</si>
  <si>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</si>
  <si>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망간</t>
    <phoneticPr fontId="1" type="noConversion"/>
  </si>
  <si>
    <t>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</si>
  <si>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</si>
  <si>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</si>
  <si>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</si>
  <si>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</si>
  <si>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</si>
  <si>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</si>
  <si>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(설문지 : FFQ 95문항 설문지, 사용자 : 이진한, ID : H1900792)</t>
  </si>
  <si>
    <t>2021년 08월 24일 09:48:19</t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</si>
  <si>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</si>
  <si>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</si>
  <si>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</si>
  <si>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H1900792</t>
  </si>
  <si>
    <t>이진한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</si>
</sst>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26.179456999999999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1.342598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0.32138222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549.86860000000001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1270.5735999999999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230.80649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49.623074000000003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3.9433973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180.61632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0.15307601000000001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1.0120849999999999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7.1293769999999999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88.163449999999997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32.849260000000001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9.1059999999999999</c:v>
                </c:pt>
                <c:pt idx="1">
                  <c:v>9.44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6.6045350000000003</c:v>
                </c:pt>
                <c:pt idx="1">
                  <c:v>4.6654799999999996</c:v>
                </c:pt>
                <c:pt idx="2">
                  <c:v>2.8128624000000002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208.01813999999999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5.0198660000000004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71.775999999999996</c:v>
                </c:pt>
                <c:pt idx="1">
                  <c:v>10.64</c:v>
                </c:pt>
                <c:pt idx="2">
                  <c:v>17.584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790.69946000000004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23.909974999999999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329.88724000000002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2.9096820000000001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2080.2930000000001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4.0117383000000002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0.67128019999999999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56.027659999999997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0.68498265999999997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6.9523077000000004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0.67128019999999999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242.28671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3.3473495999999998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이진한, ID : H1900792)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09:48:19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790.69946000000004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26.179456999999999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7.1293769999999999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71.775999999999996</v>
      </c>
      <c r="G8" s="59">
        <f>'DRIs DATA 입력'!G8</f>
        <v>10.64</v>
      </c>
      <c r="H8" s="59">
        <f>'DRIs DATA 입력'!H8</f>
        <v>17.584</v>
      </c>
      <c r="I8" s="55"/>
      <c r="J8" s="59" t="s">
        <v>215</v>
      </c>
      <c r="K8" s="59">
        <f>'DRIs DATA 입력'!K8</f>
        <v>9.1059999999999999</v>
      </c>
      <c r="L8" s="59">
        <f>'DRIs DATA 입력'!L8</f>
        <v>9.44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208.01813999999999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5.0198660000000004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2.9096820000000001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56.027659999999997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23.909974999999999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0.59468346999999999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0.68498265999999997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6.9523077000000004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0.67128019999999999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242.28671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3.3473495999999998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1.342598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0.32138222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329.88724000000002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549.86860000000001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2080.2930000000001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1270.5735999999999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230.80649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49.623074000000003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4.0117383000000002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3.9433973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180.61632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0.15307601000000001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1.0120849999999999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88.163449999999997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32.849260000000001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335</v>
      </c>
      <c r="G1" s="56" t="s">
        <v>294</v>
      </c>
      <c r="H1" s="55" t="s">
        <v>336</v>
      </c>
    </row>
    <row r="3" spans="1:27" x14ac:dyDescent="0.3">
      <c r="A3" s="65" t="s">
        <v>295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297</v>
      </c>
      <c r="C5" s="60" t="s">
        <v>276</v>
      </c>
      <c r="E5" s="60"/>
      <c r="F5" s="60" t="s">
        <v>49</v>
      </c>
      <c r="G5" s="60" t="s">
        <v>323</v>
      </c>
      <c r="H5" s="60" t="s">
        <v>45</v>
      </c>
      <c r="J5" s="60"/>
      <c r="K5" s="60" t="s">
        <v>337</v>
      </c>
      <c r="L5" s="60" t="s">
        <v>338</v>
      </c>
      <c r="N5" s="60"/>
      <c r="O5" s="60" t="s">
        <v>277</v>
      </c>
      <c r="P5" s="60" t="s">
        <v>298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298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790.69946000000004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299</v>
      </c>
      <c r="O6" s="60">
        <v>50</v>
      </c>
      <c r="P6" s="60">
        <v>60</v>
      </c>
      <c r="Q6" s="60">
        <v>0</v>
      </c>
      <c r="R6" s="60">
        <v>0</v>
      </c>
      <c r="S6" s="60">
        <v>26.179456999999999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7.1293769999999999</v>
      </c>
    </row>
    <row r="7" spans="1:27" x14ac:dyDescent="0.3">
      <c r="E7" s="60" t="s">
        <v>324</v>
      </c>
      <c r="F7" s="60">
        <v>65</v>
      </c>
      <c r="G7" s="60">
        <v>30</v>
      </c>
      <c r="H7" s="60">
        <v>20</v>
      </c>
      <c r="J7" s="60" t="s">
        <v>324</v>
      </c>
      <c r="K7" s="60">
        <v>1</v>
      </c>
      <c r="L7" s="60">
        <v>10</v>
      </c>
    </row>
    <row r="8" spans="1:27" x14ac:dyDescent="0.3">
      <c r="E8" s="60" t="s">
        <v>300</v>
      </c>
      <c r="F8" s="60">
        <v>71.775999999999996</v>
      </c>
      <c r="G8" s="60">
        <v>10.64</v>
      </c>
      <c r="H8" s="60">
        <v>17.584</v>
      </c>
      <c r="J8" s="60" t="s">
        <v>300</v>
      </c>
      <c r="K8" s="60">
        <v>9.1059999999999999</v>
      </c>
      <c r="L8" s="60">
        <v>9.44</v>
      </c>
    </row>
    <row r="13" spans="1:27" x14ac:dyDescent="0.3">
      <c r="A13" s="61" t="s">
        <v>325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326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298</v>
      </c>
      <c r="D15" s="60" t="s">
        <v>278</v>
      </c>
      <c r="E15" s="60" t="s">
        <v>279</v>
      </c>
      <c r="F15" s="60" t="s">
        <v>329</v>
      </c>
      <c r="H15" s="60"/>
      <c r="I15" s="60" t="s">
        <v>277</v>
      </c>
      <c r="J15" s="60" t="s">
        <v>298</v>
      </c>
      <c r="K15" s="60" t="s">
        <v>278</v>
      </c>
      <c r="L15" s="60" t="s">
        <v>279</v>
      </c>
      <c r="M15" s="60" t="s">
        <v>329</v>
      </c>
      <c r="O15" s="60"/>
      <c r="P15" s="60" t="s">
        <v>277</v>
      </c>
      <c r="Q15" s="60" t="s">
        <v>298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298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334</v>
      </c>
      <c r="B16" s="60">
        <v>530</v>
      </c>
      <c r="C16" s="60">
        <v>750</v>
      </c>
      <c r="D16" s="60">
        <v>0</v>
      </c>
      <c r="E16" s="60">
        <v>3000</v>
      </c>
      <c r="F16" s="60">
        <v>208.01813999999999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5.0198660000000004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2.9096820000000001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56.027659999999997</v>
      </c>
    </row>
    <row r="23" spans="1:62" x14ac:dyDescent="0.3">
      <c r="A23" s="61" t="s">
        <v>302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290</v>
      </c>
      <c r="B24" s="66"/>
      <c r="C24" s="66"/>
      <c r="D24" s="66"/>
      <c r="E24" s="66"/>
      <c r="F24" s="66"/>
      <c r="H24" s="66" t="s">
        <v>303</v>
      </c>
      <c r="I24" s="66"/>
      <c r="J24" s="66"/>
      <c r="K24" s="66"/>
      <c r="L24" s="66"/>
      <c r="M24" s="66"/>
      <c r="O24" s="66" t="s">
        <v>304</v>
      </c>
      <c r="P24" s="66"/>
      <c r="Q24" s="66"/>
      <c r="R24" s="66"/>
      <c r="S24" s="66"/>
      <c r="T24" s="66"/>
      <c r="V24" s="66" t="s">
        <v>291</v>
      </c>
      <c r="W24" s="66"/>
      <c r="X24" s="66"/>
      <c r="Y24" s="66"/>
      <c r="Z24" s="66"/>
      <c r="AA24" s="66"/>
      <c r="AC24" s="66" t="s">
        <v>305</v>
      </c>
      <c r="AD24" s="66"/>
      <c r="AE24" s="66"/>
      <c r="AF24" s="66"/>
      <c r="AG24" s="66"/>
      <c r="AH24" s="66"/>
      <c r="AJ24" s="66" t="s">
        <v>306</v>
      </c>
      <c r="AK24" s="66"/>
      <c r="AL24" s="66"/>
      <c r="AM24" s="66"/>
      <c r="AN24" s="66"/>
      <c r="AO24" s="66"/>
      <c r="AQ24" s="66" t="s">
        <v>339</v>
      </c>
      <c r="AR24" s="66"/>
      <c r="AS24" s="66"/>
      <c r="AT24" s="66"/>
      <c r="AU24" s="66"/>
      <c r="AV24" s="66"/>
      <c r="AX24" s="66" t="s">
        <v>307</v>
      </c>
      <c r="AY24" s="66"/>
      <c r="AZ24" s="66"/>
      <c r="BA24" s="66"/>
      <c r="BB24" s="66"/>
      <c r="BC24" s="66"/>
      <c r="BE24" s="66" t="s">
        <v>308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332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298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298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298</v>
      </c>
      <c r="Y25" s="60" t="s">
        <v>278</v>
      </c>
      <c r="Z25" s="60" t="s">
        <v>333</v>
      </c>
      <c r="AA25" s="60" t="s">
        <v>276</v>
      </c>
      <c r="AC25" s="60"/>
      <c r="AD25" s="60" t="s">
        <v>277</v>
      </c>
      <c r="AE25" s="60" t="s">
        <v>298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298</v>
      </c>
      <c r="AM25" s="60" t="s">
        <v>278</v>
      </c>
      <c r="AN25" s="60" t="s">
        <v>279</v>
      </c>
      <c r="AO25" s="60" t="s">
        <v>276</v>
      </c>
      <c r="AQ25" s="60"/>
      <c r="AR25" s="60" t="s">
        <v>330</v>
      </c>
      <c r="AS25" s="60" t="s">
        <v>298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298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298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23.909974999999999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0.59468346999999999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0.68498265999999997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6.9523077000000004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0.67128019999999999</v>
      </c>
      <c r="AJ26" s="60" t="s">
        <v>309</v>
      </c>
      <c r="AK26" s="60">
        <v>320</v>
      </c>
      <c r="AL26" s="60">
        <v>400</v>
      </c>
      <c r="AM26" s="60">
        <v>0</v>
      </c>
      <c r="AN26" s="60">
        <v>1000</v>
      </c>
      <c r="AO26" s="60">
        <v>242.28671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3.3473495999999998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1.342598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0.32138222</v>
      </c>
    </row>
    <row r="33" spans="1:68" x14ac:dyDescent="0.3">
      <c r="A33" s="61" t="s">
        <v>310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312</v>
      </c>
      <c r="W34" s="66"/>
      <c r="X34" s="66"/>
      <c r="Y34" s="66"/>
      <c r="Z34" s="66"/>
      <c r="AA34" s="66"/>
      <c r="AC34" s="66" t="s">
        <v>313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298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298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298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298</v>
      </c>
      <c r="Y35" s="60" t="s">
        <v>278</v>
      </c>
      <c r="Z35" s="60" t="s">
        <v>279</v>
      </c>
      <c r="AA35" s="60" t="s">
        <v>276</v>
      </c>
      <c r="AC35" s="60"/>
      <c r="AD35" s="60" t="s">
        <v>330</v>
      </c>
      <c r="AE35" s="60" t="s">
        <v>298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298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329.88724000000002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549.86860000000001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2080.2930000000001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1270.5735999999999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230.80649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49.623074000000003</v>
      </c>
    </row>
    <row r="43" spans="1:68" x14ac:dyDescent="0.3">
      <c r="A43" s="61" t="s">
        <v>314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315</v>
      </c>
      <c r="B44" s="66"/>
      <c r="C44" s="66"/>
      <c r="D44" s="66"/>
      <c r="E44" s="66"/>
      <c r="F44" s="66"/>
      <c r="H44" s="66" t="s">
        <v>316</v>
      </c>
      <c r="I44" s="66"/>
      <c r="J44" s="66"/>
      <c r="K44" s="66"/>
      <c r="L44" s="66"/>
      <c r="M44" s="66"/>
      <c r="O44" s="66" t="s">
        <v>317</v>
      </c>
      <c r="P44" s="66"/>
      <c r="Q44" s="66"/>
      <c r="R44" s="66"/>
      <c r="S44" s="66"/>
      <c r="T44" s="66"/>
      <c r="V44" s="66" t="s">
        <v>318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292</v>
      </c>
      <c r="AR44" s="66"/>
      <c r="AS44" s="66"/>
      <c r="AT44" s="66"/>
      <c r="AU44" s="66"/>
      <c r="AV44" s="66"/>
      <c r="AX44" s="66" t="s">
        <v>320</v>
      </c>
      <c r="AY44" s="66"/>
      <c r="AZ44" s="66"/>
      <c r="BA44" s="66"/>
      <c r="BB44" s="66"/>
      <c r="BC44" s="66"/>
      <c r="BE44" s="66" t="s">
        <v>321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298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298</v>
      </c>
      <c r="K45" s="60" t="s">
        <v>278</v>
      </c>
      <c r="L45" s="60" t="s">
        <v>333</v>
      </c>
      <c r="M45" s="60" t="s">
        <v>276</v>
      </c>
      <c r="O45" s="60"/>
      <c r="P45" s="60" t="s">
        <v>277</v>
      </c>
      <c r="Q45" s="60" t="s">
        <v>298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298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298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298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298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298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332</v>
      </c>
      <c r="BH45" s="60" t="s">
        <v>331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4.0117383000000002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3.9433973</v>
      </c>
      <c r="O46" s="60" t="s">
        <v>322</v>
      </c>
      <c r="P46" s="60">
        <v>600</v>
      </c>
      <c r="Q46" s="60">
        <v>800</v>
      </c>
      <c r="R46" s="60">
        <v>0</v>
      </c>
      <c r="S46" s="60">
        <v>10000</v>
      </c>
      <c r="T46" s="60">
        <v>180.61632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0.15307601000000001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1.0120849999999999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88.163449999999997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32.849260000000001</v>
      </c>
      <c r="AX46" s="60" t="s">
        <v>284</v>
      </c>
      <c r="AY46" s="60"/>
      <c r="AZ46" s="60"/>
      <c r="BA46" s="60"/>
      <c r="BB46" s="60"/>
      <c r="BC46" s="60"/>
      <c r="BE46" s="60" t="s">
        <v>293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340</v>
      </c>
      <c r="B2" s="55" t="s">
        <v>341</v>
      </c>
      <c r="C2" s="55" t="s">
        <v>328</v>
      </c>
      <c r="D2" s="55">
        <v>53</v>
      </c>
      <c r="E2" s="55">
        <v>790.69946000000004</v>
      </c>
      <c r="F2" s="55">
        <v>106.85921500000001</v>
      </c>
      <c r="G2" s="55">
        <v>15.840239</v>
      </c>
      <c r="H2" s="55">
        <v>4.5591359999999996</v>
      </c>
      <c r="I2" s="55">
        <v>11.281103</v>
      </c>
      <c r="J2" s="55">
        <v>26.179456999999999</v>
      </c>
      <c r="K2" s="55">
        <v>11.027663</v>
      </c>
      <c r="L2" s="55">
        <v>15.151793</v>
      </c>
      <c r="M2" s="55">
        <v>7.1293769999999999</v>
      </c>
      <c r="N2" s="55">
        <v>0.42815842999999998</v>
      </c>
      <c r="O2" s="55">
        <v>3.5527644</v>
      </c>
      <c r="P2" s="55">
        <v>715.34379999999999</v>
      </c>
      <c r="Q2" s="55">
        <v>9.8010120000000001</v>
      </c>
      <c r="R2" s="55">
        <v>208.01813999999999</v>
      </c>
      <c r="S2" s="55">
        <v>68.536545000000004</v>
      </c>
      <c r="T2" s="55">
        <v>1673.779</v>
      </c>
      <c r="U2" s="55">
        <v>2.9096820000000001</v>
      </c>
      <c r="V2" s="55">
        <v>5.0198660000000004</v>
      </c>
      <c r="W2" s="55">
        <v>56.027659999999997</v>
      </c>
      <c r="X2" s="55">
        <v>23.909974999999999</v>
      </c>
      <c r="Y2" s="55">
        <v>0.59468346999999999</v>
      </c>
      <c r="Z2" s="55">
        <v>0.68498265999999997</v>
      </c>
      <c r="AA2" s="55">
        <v>6.9523077000000004</v>
      </c>
      <c r="AB2" s="55">
        <v>0.67128019999999999</v>
      </c>
      <c r="AC2" s="55">
        <v>242.28671</v>
      </c>
      <c r="AD2" s="55">
        <v>3.3473495999999998</v>
      </c>
      <c r="AE2" s="55">
        <v>1.342598</v>
      </c>
      <c r="AF2" s="55">
        <v>0.32138222</v>
      </c>
      <c r="AG2" s="55">
        <v>329.88724000000002</v>
      </c>
      <c r="AH2" s="55">
        <v>81.437489999999997</v>
      </c>
      <c r="AI2" s="55">
        <v>248.44972000000001</v>
      </c>
      <c r="AJ2" s="55">
        <v>549.86860000000001</v>
      </c>
      <c r="AK2" s="55">
        <v>2080.2930000000001</v>
      </c>
      <c r="AL2" s="55">
        <v>230.80649</v>
      </c>
      <c r="AM2" s="55">
        <v>1270.5735999999999</v>
      </c>
      <c r="AN2" s="55">
        <v>49.623074000000003</v>
      </c>
      <c r="AO2" s="55">
        <v>4.0117383000000002</v>
      </c>
      <c r="AP2" s="55">
        <v>2.5890724999999999</v>
      </c>
      <c r="AQ2" s="55">
        <v>1.422666</v>
      </c>
      <c r="AR2" s="55">
        <v>3.9433973</v>
      </c>
      <c r="AS2" s="55">
        <v>180.61632</v>
      </c>
      <c r="AT2" s="55">
        <v>0.15307601000000001</v>
      </c>
      <c r="AU2" s="55">
        <v>1.0120849999999999</v>
      </c>
      <c r="AV2" s="55">
        <v>88.163449999999997</v>
      </c>
      <c r="AW2" s="55">
        <v>32.849260000000001</v>
      </c>
      <c r="AX2" s="55">
        <v>1.2858628E-2</v>
      </c>
      <c r="AY2" s="55">
        <v>0.38096770000000002</v>
      </c>
      <c r="AZ2" s="55">
        <v>82.027429999999995</v>
      </c>
      <c r="BA2" s="55">
        <v>14.084156</v>
      </c>
      <c r="BB2" s="55">
        <v>6.6045350000000003</v>
      </c>
      <c r="BC2" s="55">
        <v>4.6654799999999996</v>
      </c>
      <c r="BD2" s="55">
        <v>2.8128624000000002</v>
      </c>
      <c r="BE2" s="55">
        <v>0.23114534</v>
      </c>
      <c r="BF2" s="55">
        <v>0.84487115999999995</v>
      </c>
      <c r="BG2" s="55">
        <v>2.2897788000000001E-4</v>
      </c>
      <c r="BH2" s="55">
        <v>5.133414E-2</v>
      </c>
      <c r="BI2" s="55">
        <v>3.8634469999999997E-2</v>
      </c>
      <c r="BJ2" s="55">
        <v>0.11411079</v>
      </c>
      <c r="BK2" s="55">
        <v>1.7613684E-5</v>
      </c>
      <c r="BL2" s="55">
        <v>0.28465298</v>
      </c>
      <c r="BM2" s="55">
        <v>2.2976212999999999</v>
      </c>
      <c r="BN2" s="55">
        <v>0.60299829999999999</v>
      </c>
      <c r="BO2" s="55">
        <v>27.910651999999999</v>
      </c>
      <c r="BP2" s="55">
        <v>5.1699809999999999</v>
      </c>
      <c r="BQ2" s="55">
        <v>9.05288</v>
      </c>
      <c r="BR2" s="55">
        <v>29.081005000000001</v>
      </c>
      <c r="BS2" s="55">
        <v>8.0242939999999994</v>
      </c>
      <c r="BT2" s="55">
        <v>6.7404184000000003</v>
      </c>
      <c r="BU2" s="55">
        <v>1.0305635E-2</v>
      </c>
      <c r="BV2" s="55">
        <v>1.4453571E-2</v>
      </c>
      <c r="BW2" s="55">
        <v>0.43606967000000002</v>
      </c>
      <c r="BX2" s="55">
        <v>0.58246094000000004</v>
      </c>
      <c r="BY2" s="55">
        <v>4.9086127E-2</v>
      </c>
      <c r="BZ2" s="55">
        <v>1.3022254E-4</v>
      </c>
      <c r="CA2" s="55">
        <v>0.16321885999999999</v>
      </c>
      <c r="CB2" s="55">
        <v>5.1656139999999998E-3</v>
      </c>
      <c r="CC2" s="55">
        <v>5.4235619999999998E-2</v>
      </c>
      <c r="CD2" s="55">
        <v>0.56437075000000003</v>
      </c>
      <c r="CE2" s="55">
        <v>1.5010071E-2</v>
      </c>
      <c r="CF2" s="55">
        <v>0.11903875999999999</v>
      </c>
      <c r="CG2" s="55">
        <v>2.4750000000000001E-7</v>
      </c>
      <c r="CH2" s="55">
        <v>1.3579788000000001E-2</v>
      </c>
      <c r="CI2" s="55">
        <v>2.5328759999999999E-3</v>
      </c>
      <c r="CJ2" s="55">
        <v>1.2262118</v>
      </c>
      <c r="CK2" s="55">
        <v>2.2100927000000001E-3</v>
      </c>
      <c r="CL2" s="55">
        <v>0.12268237</v>
      </c>
      <c r="CM2" s="55">
        <v>1.8067477999999999</v>
      </c>
      <c r="CN2" s="55">
        <v>937.75806</v>
      </c>
      <c r="CO2" s="55">
        <v>1649.2394999999999</v>
      </c>
      <c r="CP2" s="55">
        <v>889.76130000000001</v>
      </c>
      <c r="CQ2" s="55">
        <v>399.30880000000002</v>
      </c>
      <c r="CR2" s="55">
        <v>135.96137999999999</v>
      </c>
      <c r="CS2" s="55">
        <v>269.39728000000002</v>
      </c>
      <c r="CT2" s="55">
        <v>885.82680000000005</v>
      </c>
      <c r="CU2" s="55">
        <v>604.5222</v>
      </c>
      <c r="CV2" s="55">
        <v>863.69903999999997</v>
      </c>
      <c r="CW2" s="55">
        <v>646.97569999999996</v>
      </c>
      <c r="CX2" s="55">
        <v>167.47586000000001</v>
      </c>
      <c r="CY2" s="55">
        <v>1183.2838999999999</v>
      </c>
      <c r="CZ2" s="55">
        <v>709.51499999999999</v>
      </c>
      <c r="DA2" s="55">
        <v>1133.9156</v>
      </c>
      <c r="DB2" s="55">
        <v>1164.7097000000001</v>
      </c>
      <c r="DC2" s="55">
        <v>1650.3179</v>
      </c>
      <c r="DD2" s="55">
        <v>2965.0639999999999</v>
      </c>
      <c r="DE2" s="55">
        <v>488.01873999999998</v>
      </c>
      <c r="DF2" s="55">
        <v>1683.9349999999999</v>
      </c>
      <c r="DG2" s="55">
        <v>687.60834</v>
      </c>
      <c r="DH2" s="55">
        <v>30.684984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14.084156</v>
      </c>
      <c r="B6">
        <f>BB2</f>
        <v>6.6045350000000003</v>
      </c>
      <c r="C6">
        <f>BC2</f>
        <v>4.6654799999999996</v>
      </c>
      <c r="D6">
        <f>BD2</f>
        <v>2.8128624000000002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4" sqref="H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24799</v>
      </c>
      <c r="C2" s="51">
        <f ca="1">YEAR(TODAY())-YEAR(B2)+IF(TODAY()&gt;=DATE(YEAR(TODAY()),MONTH(B2),DAY(B2)),0,-1)</f>
        <v>53</v>
      </c>
      <c r="E2" s="47">
        <v>170.1</v>
      </c>
      <c r="F2" s="48" t="s">
        <v>275</v>
      </c>
      <c r="G2" s="47">
        <v>79.900000000000006</v>
      </c>
      <c r="H2" s="46" t="s">
        <v>40</v>
      </c>
      <c r="I2" s="67">
        <f>ROUND(G3/E3^2,1)</f>
        <v>27.6</v>
      </c>
    </row>
    <row r="3" spans="1:9" x14ac:dyDescent="0.3">
      <c r="E3" s="46">
        <f>E2/100</f>
        <v>1.7009999999999998</v>
      </c>
      <c r="F3" s="46" t="s">
        <v>39</v>
      </c>
      <c r="G3" s="46">
        <f>G2</f>
        <v>79.900000000000006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이진한, ID : H1900792)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09:48:19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8" sqref="AB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53</v>
      </c>
      <c r="G12" s="89"/>
      <c r="H12" s="89"/>
      <c r="I12" s="89"/>
      <c r="K12" s="118">
        <f>'개인정보 및 신체계측 입력'!E2</f>
        <v>170.1</v>
      </c>
      <c r="L12" s="119"/>
      <c r="M12" s="112">
        <f>'개인정보 및 신체계측 입력'!G2</f>
        <v>79.900000000000006</v>
      </c>
      <c r="N12" s="113"/>
      <c r="O12" s="108" t="s">
        <v>270</v>
      </c>
      <c r="P12" s="102"/>
      <c r="Q12" s="85">
        <f>'개인정보 및 신체계측 입력'!I2</f>
        <v>27.6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이진한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71.775999999999996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10.64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17.584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0.4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9.4</v>
      </c>
      <c r="L72" s="34" t="s">
        <v>52</v>
      </c>
      <c r="M72" s="34">
        <f>ROUND('DRIs DATA'!K8,1)</f>
        <v>9.1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27.74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41.83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23.91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44.75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41.24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138.69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40.119999999999997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2021-08-24T02:15:28Z</dcterms:modified>
</cp:coreProperties>
</file>