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<sst xmlns="http://schemas.openxmlformats.org/spreadsheetml/2006/main" count="692" uniqueCount="347">
  <si>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</si>
  <si>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</si>
  <si>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</si>
  <si>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</si>
  <si>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</si>
  <si>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</si>
  <si>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</si>
  <si>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</si>
  <si>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</si>
  <si>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</si>
  <si>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</si>
  <si>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</si>
  <si>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</si>
  <si>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</si>
  <si>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</si>
  <si>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</si>
  <si>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</si>
  <si>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</si>
  <si>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</si>
  <si>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</si>
  <si>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</si>
  <si>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</si>
  <si>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</si>
  <si>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</si>
  <si>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</si>
  <si>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</si>
  <si>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</si>
  <si>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</si>
  <si>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</si>
  <si>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</si>
  <si>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</si>
  <si>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</si>
  <si>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</si>
  <si>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</si>
  <si>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</si>
  <si>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</si>
  <si>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</si>
  <si>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</si>
  <si>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</si>
  <si>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</si>
  <si>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</si>
  <si>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</si>
  <si>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</si>
  <si>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</si>
  <si>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</si>
  <si>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</si>
  <si>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</si>
  <si>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</si>
  <si>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</si>
  <si>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</si>
  <si>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</si>
  <si>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</si>
  <si>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</si>
  <si>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</si>
  <si>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</si>
  <si>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</si>
  <si>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</si>
  <si>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</si>
  <si>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</si>
  <si>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</si>
  <si>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</si>
  <si>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</si>
  <si>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</si>
  <si>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</si>
  <si>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</si>
  <si>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</si>
  <si>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</si>
  <si>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</si>
  <si>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</si>
  <si>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</si>
  <si>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</si>
  <si>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</si>
  <si>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</si>
  <si>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</si>
  <si>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</si>
  <si>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</si>
  <si>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</si>
  <si>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</si>
  <si>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</si>
  <si>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</si>
  <si>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</si>
  <si>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</si>
  <si>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</si>
  <si>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</si>
  <si>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</si>
  <si>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</si>
  <si>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</si>
  <si>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</si>
  <si>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</si>
  <si>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</si>
  <si>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</si>
  <si>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</si>
  <si>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</si>
  <si>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</si>
  <si>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</si>
  <si>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</si>
  <si>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</si>
  <si>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</si>
  <si>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</si>
  <si>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</si>
  <si>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</si>
  <si>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</si>
  <si>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</si>
  <si>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</si>
  <si>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</si>
  <si>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</si>
  <si>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</si>
  <si>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</si>
  <si>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</si>
  <si>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</si>
  <si>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</si>
  <si>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</si>
  <si>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</si>
  <si>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</si>
  <si>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</si>
  <si>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</si>
  <si>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</si>
  <si>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</si>
  <si>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</si>
  <si>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</si>
  <si>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</si>
  <si>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</si>
  <si>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</si>
  <si>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</si>
  <si>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</si>
  <si>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</si>
  <si>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</si>
  <si>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</si>
  <si>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</si>
  <si>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</si>
  <si>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</si>
  <si>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</si>
  <si>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</si>
  <si>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</si>
  <si>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</si>
  <si>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</si>
  <si>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</si>
  <si>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</si>
  <si>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</si>
  <si>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</si>
  <si>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</si>
  <si>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</si>
  <si>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</si>
  <si>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</si>
  <si>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</si>
  <si>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</si>
  <si>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</si>
  <si>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</si>
  <si>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</si>
  <si>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</si>
  <si>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</si>
  <si>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</si>
  <si>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</si>
  <si>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</si>
  <si>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</si>
  <si>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</si>
  <si>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</si>
  <si>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</si>
  <si>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</si>
  <si>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</si>
  <si>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</si>
  <si>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</si>
  <si>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</si>
  <si>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</si>
  <si>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</si>
  <si>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</si>
  <si>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</si>
  <si>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</si>
  <si>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</si>
  <si>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</si>
  <si>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</si>
  <si>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</si>
  <si>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</si>
  <si>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</si>
  <si>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</si>
  <si>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</si>
  <si>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</si>
  <si>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</si>
  <si>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</si>
  <si>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</si>
  <si>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</si>
  <si>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</si>
  <si>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</si>
  <si>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</si>
  <si>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</si>
  <si>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</si>
  <si>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</si>
  <si>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</si>
  <si>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</si>
  <si>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</si>
  <si>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</si>
  <si>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</si>
  <si>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</si>
  <si>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</si>
  <si>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</si>
  <si>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</si>
  <si>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</si>
  <si>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</si>
  <si>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</si>
  <si>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</si>
  <si>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</si>
  <si>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</si>
  <si>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</si>
  <si>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</si>
  <si>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</si>
  <si>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</si>
  <si>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</si>
  <si>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</si>
  <si>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</si>
  <si>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</si>
  <si>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</si>
  <si>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</si>
  <si>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</si>
  <si>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</si>
  <si>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</si>
  <si>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</si>
  <si>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</si>
  <si>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</si>
  <si>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</si>
  <si>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</si>
  <si>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</si>
  <si>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</si>
  <si>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</si>
  <si>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</si>
  <si>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</si>
  <si>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</si>
  <si>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</si>
  <si>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</si>
  <si>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</si>
  <si>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</si>
  <si>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</si>
  <si>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</si>
  <si>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</si>
  <si>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</si>
  <si>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</si>
  <si>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</si>
  <si>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</si>
  <si>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</si>
  <si>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</si>
  <si>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</si>
  <si>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</si>
  <si>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</si>
  <si>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</si>
  <si>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</si>
  <si>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</si>
  <si>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</si>
  <si>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</si>
  <si>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</si>
  <si>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</si>
  <si>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</si>
  <si>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</si>
  <si>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</si>
  <si>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</si>
  <si>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</si>
  <si>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</si>
  <si>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</si>
  <si>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</si>
  <si>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</si>
  <si>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</si>
  <si>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</si>
  <si>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</si>
  <si>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</si>
  <si>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</si>
  <si>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</si>
  <si>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</si>
  <si>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</si>
  <si>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</si>
  <si>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</si>
  <si>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</si>
  <si>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</si>
  <si>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</si>
  <si>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</si>
  <si>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</si>
  <si>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</si>
  <si>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</si>
  <si>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</si>
  <si>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</si>
  <si>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</si>
  <si>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</si>
  <si>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</si>
  <si>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</si>
  <si>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</si>
  <si>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</si>
  <si>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</si>
  <si>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</si>
  <si>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</si>
  <si>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</si>
  <si>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</si>
  <si>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</si>
  <si>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</si>
  <si>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</si>
  <si>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</si>
  <si>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</si>
  <si>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</si>
  <si>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</si>
  <si>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</si>
  <si>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</si>
  <si>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</si>
  <si>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</si>
  <si>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</si>
  <si>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</si>
  <si>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</si>
  <si>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</si>
  <si>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</si>
  <si>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</si>
  <si>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</si>
  <si>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</si>
  <si>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</si>
  <si>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</si>
  <si>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</si>
  <si>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</si>
  <si>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</si>
  <si>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</si>
  <si>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</si>
  <si>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</si>
  <si>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</si>
  <si>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</si>
  <si>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</si>
  <si>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</si>
  <si>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</si>
  <si>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</si>
  <si>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</si>
  <si>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</si>
  <si>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</si>
  <si>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</si>
  <si>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</si>
  <si>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</si>
  <si>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</si>
  <si>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</si>
  <si>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</si>
  <si>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손병순, ID : H1900796)</t>
  </si>
  <si>
    <t>2021년 08월 24일 15:33:52</t>
  </si>
  <si>
    <t>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</si>
  <si>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</si>
  <si>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</si>
  <si>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</si>
  <si>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</si>
  <si>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</si>
  <si>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</si>
  <si>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</si>
  <si>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칼슘</t>
    <phoneticPr fontId="1" type="noConversion"/>
  </si>
  <si>
    <t>칼륨</t>
    <phoneticPr fontId="1" type="noConversion"/>
  </si>
  <si>
    <t>구리</t>
    <phoneticPr fontId="1" type="noConversion"/>
  </si>
  <si>
    <t>몰리브덴</t>
    <phoneticPr fontId="1" type="noConversion"/>
  </si>
  <si>
    <t>권장섭취량</t>
    <phoneticPr fontId="1" type="noConversion"/>
  </si>
  <si>
    <t>H1900796</t>
  </si>
  <si>
    <t>손병순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</si>
</sst>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69.181280000000001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3.2864366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3.2061845999999998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1235.1271999999999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3408.5963999999999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306.61792000000003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10.9128895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854.76909999999998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2.5786389999999999E-2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3.0672252000000002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27.105115999999999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163.74393000000001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81.450519999999997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11.484999999999999</c:v>
                </c:pt>
                <c:pt idx="1">
                  <c:v>16.934000000000001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20.172063999999999</c:v>
                </c:pt>
                <c:pt idx="1">
                  <c:v>23.740836999999999</c:v>
                </c:pt>
                <c:pt idx="2">
                  <c:v>16.187078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757.60130000000004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23.408127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67.39</c:v>
                </c:pt>
                <c:pt idx="1">
                  <c:v>12.872999999999999</c:v>
                </c:pt>
                <c:pt idx="2">
                  <c:v>19.736999999999998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1624.5509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133.17192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745.04290000000003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6.4531125999999999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7108.4306999999999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15.365116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2.9729936000000001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345.51733000000002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1.7251996000000001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14.371136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2.9729936000000001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656.27760000000001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9.5495190000000001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손병순, ID : H1900796)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15:33:52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1624.5509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69.181280000000001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27.105115999999999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67.39</v>
      </c>
      <c r="G8" s="59">
        <f>'DRIs DATA 입력'!G8</f>
        <v>12.872999999999999</v>
      </c>
      <c r="H8" s="59">
        <f>'DRIs DATA 입력'!H8</f>
        <v>19.736999999999998</v>
      </c>
      <c r="I8" s="55"/>
      <c r="J8" s="59" t="s">
        <v>215</v>
      </c>
      <c r="K8" s="59">
        <f>'DRIs DATA 입력'!K8</f>
        <v>11.484999999999999</v>
      </c>
      <c r="L8" s="59">
        <f>'DRIs DATA 입력'!L8</f>
        <v>16.934000000000001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757.60130000000004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23.408127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6.4531125999999999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345.51733000000002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133.17192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1.6824425000000001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1.7251996000000001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14.371136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2.9729936000000001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656.27760000000001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9.5495190000000001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3.2864366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3.2061845999999998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745.04290000000003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1235.1271999999999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7108.4306999999999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3408.5963999999999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306.61792000000003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133.06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15.365116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10.9128895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854.76909999999998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2.5786389999999999E-2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3.0672252000000002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163.74393000000001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81.450519999999997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305</v>
      </c>
      <c r="B1" s="55" t="s">
        <v>330</v>
      </c>
      <c r="G1" s="56" t="s">
        <v>306</v>
      </c>
      <c r="H1" s="55" t="s">
        <v>331</v>
      </c>
    </row>
    <row r="3" spans="1:27" x14ac:dyDescent="0.3">
      <c r="A3" s="65" t="s">
        <v>307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308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309</v>
      </c>
      <c r="V4" s="66"/>
      <c r="W4" s="66"/>
      <c r="X4" s="66"/>
      <c r="Y4" s="66"/>
      <c r="Z4" s="66"/>
    </row>
    <row r="5" spans="1:27" x14ac:dyDescent="0.3">
      <c r="A5" s="60"/>
      <c r="B5" s="60" t="s">
        <v>310</v>
      </c>
      <c r="C5" s="60" t="s">
        <v>332</v>
      </c>
      <c r="E5" s="60"/>
      <c r="F5" s="60" t="s">
        <v>49</v>
      </c>
      <c r="G5" s="60" t="s">
        <v>311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333</v>
      </c>
      <c r="Z5" s="60" t="s">
        <v>276</v>
      </c>
    </row>
    <row r="6" spans="1:27" x14ac:dyDescent="0.3">
      <c r="A6" s="60" t="s">
        <v>308</v>
      </c>
      <c r="B6" s="60">
        <v>1800</v>
      </c>
      <c r="C6" s="60">
        <v>1624.5509</v>
      </c>
      <c r="E6" s="60" t="s">
        <v>312</v>
      </c>
      <c r="F6" s="60">
        <v>55</v>
      </c>
      <c r="G6" s="60">
        <v>15</v>
      </c>
      <c r="H6" s="60">
        <v>7</v>
      </c>
      <c r="J6" s="60" t="s">
        <v>312</v>
      </c>
      <c r="K6" s="60">
        <v>0.1</v>
      </c>
      <c r="L6" s="60">
        <v>4</v>
      </c>
      <c r="N6" s="60" t="s">
        <v>313</v>
      </c>
      <c r="O6" s="60">
        <v>40</v>
      </c>
      <c r="P6" s="60">
        <v>50</v>
      </c>
      <c r="Q6" s="60">
        <v>0</v>
      </c>
      <c r="R6" s="60">
        <v>0</v>
      </c>
      <c r="S6" s="60">
        <v>69.181280000000001</v>
      </c>
      <c r="U6" s="60" t="s">
        <v>314</v>
      </c>
      <c r="V6" s="60">
        <v>0</v>
      </c>
      <c r="W6" s="60">
        <v>0</v>
      </c>
      <c r="X6" s="60">
        <v>20</v>
      </c>
      <c r="Y6" s="60">
        <v>0</v>
      </c>
      <c r="Z6" s="60">
        <v>27.105115999999999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315</v>
      </c>
      <c r="F8" s="60">
        <v>67.39</v>
      </c>
      <c r="G8" s="60">
        <v>12.872999999999999</v>
      </c>
      <c r="H8" s="60">
        <v>19.736999999999998</v>
      </c>
      <c r="J8" s="60" t="s">
        <v>315</v>
      </c>
      <c r="K8" s="60">
        <v>11.484999999999999</v>
      </c>
      <c r="L8" s="60">
        <v>16.934000000000001</v>
      </c>
    </row>
    <row r="13" spans="1:27" x14ac:dyDescent="0.3">
      <c r="A13" s="64" t="s">
        <v>301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334</v>
      </c>
      <c r="AA15" s="60" t="s">
        <v>276</v>
      </c>
    </row>
    <row r="16" spans="1:27" x14ac:dyDescent="0.3">
      <c r="A16" s="60" t="s">
        <v>317</v>
      </c>
      <c r="B16" s="60">
        <v>430</v>
      </c>
      <c r="C16" s="60">
        <v>600</v>
      </c>
      <c r="D16" s="60">
        <v>0</v>
      </c>
      <c r="E16" s="60">
        <v>3000</v>
      </c>
      <c r="F16" s="60">
        <v>757.60130000000004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23.408127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6.4531125999999999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345.51733000000002</v>
      </c>
    </row>
    <row r="23" spans="1:62" x14ac:dyDescent="0.3">
      <c r="A23" s="64" t="s">
        <v>318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319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335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335</v>
      </c>
      <c r="S25" s="60" t="s">
        <v>333</v>
      </c>
      <c r="T25" s="60" t="s">
        <v>276</v>
      </c>
      <c r="V25" s="60"/>
      <c r="W25" s="60" t="s">
        <v>277</v>
      </c>
      <c r="X25" s="60" t="s">
        <v>336</v>
      </c>
      <c r="Y25" s="60" t="s">
        <v>278</v>
      </c>
      <c r="Z25" s="60" t="s">
        <v>279</v>
      </c>
      <c r="AA25" s="60" t="s">
        <v>337</v>
      </c>
      <c r="AC25" s="60"/>
      <c r="AD25" s="60" t="s">
        <v>338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339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332</v>
      </c>
      <c r="AX25" s="60"/>
      <c r="AY25" s="60" t="s">
        <v>277</v>
      </c>
      <c r="AZ25" s="60" t="s">
        <v>287</v>
      </c>
      <c r="BA25" s="60" t="s">
        <v>335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133.17192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1.6824425000000001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1.7251996000000001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14.371136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2.9729936000000001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656.27760000000001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9.5495190000000001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3.2864366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3.2061845999999998</v>
      </c>
    </row>
    <row r="33" spans="1:68" x14ac:dyDescent="0.3">
      <c r="A33" s="64" t="s">
        <v>321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340</v>
      </c>
      <c r="B34" s="66"/>
      <c r="C34" s="66"/>
      <c r="D34" s="66"/>
      <c r="E34" s="66"/>
      <c r="F34" s="66"/>
      <c r="H34" s="66" t="s">
        <v>322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341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339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745.04290000000003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1235.1271999999999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7108.4306999999999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3408.5963999999999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306.61792000000003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133.06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342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324</v>
      </c>
      <c r="AD44" s="66"/>
      <c r="AE44" s="66"/>
      <c r="AF44" s="66"/>
      <c r="AG44" s="66"/>
      <c r="AH44" s="66"/>
      <c r="AJ44" s="66" t="s">
        <v>325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343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336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337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332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344</v>
      </c>
      <c r="BA45" s="60" t="s">
        <v>278</v>
      </c>
      <c r="BB45" s="60" t="s">
        <v>279</v>
      </c>
      <c r="BC45" s="60" t="s">
        <v>332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15.365116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10.9128895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854.76909999999998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2.5786389999999999E-2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3.0672252000000002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163.74393000000001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81.450519999999997</v>
      </c>
      <c r="AX46" s="60" t="s">
        <v>327</v>
      </c>
      <c r="AY46" s="60"/>
      <c r="AZ46" s="60"/>
      <c r="BA46" s="60"/>
      <c r="BB46" s="60"/>
      <c r="BC46" s="60"/>
      <c r="BE46" s="60" t="s">
        <v>328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345</v>
      </c>
      <c r="B2" s="55" t="s">
        <v>346</v>
      </c>
      <c r="C2" s="55" t="s">
        <v>329</v>
      </c>
      <c r="D2" s="55">
        <v>63</v>
      </c>
      <c r="E2" s="55">
        <v>1624.5509</v>
      </c>
      <c r="F2" s="55">
        <v>236.21109999999999</v>
      </c>
      <c r="G2" s="55">
        <v>45.120643999999999</v>
      </c>
      <c r="H2" s="55">
        <v>22.433308</v>
      </c>
      <c r="I2" s="55">
        <v>22.687335999999998</v>
      </c>
      <c r="J2" s="55">
        <v>69.181280000000001</v>
      </c>
      <c r="K2" s="55">
        <v>30.654367000000001</v>
      </c>
      <c r="L2" s="55">
        <v>38.526916999999997</v>
      </c>
      <c r="M2" s="55">
        <v>27.105115999999999</v>
      </c>
      <c r="N2" s="55">
        <v>2.4333402999999998</v>
      </c>
      <c r="O2" s="55">
        <v>15.701499999999999</v>
      </c>
      <c r="P2" s="55">
        <v>1027.8612000000001</v>
      </c>
      <c r="Q2" s="55">
        <v>30.160717000000002</v>
      </c>
      <c r="R2" s="55">
        <v>757.60130000000004</v>
      </c>
      <c r="S2" s="55">
        <v>194.33627000000001</v>
      </c>
      <c r="T2" s="55">
        <v>6759.1806999999999</v>
      </c>
      <c r="U2" s="55">
        <v>6.4531125999999999</v>
      </c>
      <c r="V2" s="55">
        <v>23.408127</v>
      </c>
      <c r="W2" s="55">
        <v>345.51733000000002</v>
      </c>
      <c r="X2" s="55">
        <v>133.17192</v>
      </c>
      <c r="Y2" s="55">
        <v>1.6824425000000001</v>
      </c>
      <c r="Z2" s="55">
        <v>1.7251996000000001</v>
      </c>
      <c r="AA2" s="55">
        <v>14.371136</v>
      </c>
      <c r="AB2" s="55">
        <v>2.9729936000000001</v>
      </c>
      <c r="AC2" s="55">
        <v>656.27760000000001</v>
      </c>
      <c r="AD2" s="55">
        <v>9.5495190000000001</v>
      </c>
      <c r="AE2" s="55">
        <v>3.2864366</v>
      </c>
      <c r="AF2" s="55">
        <v>3.2061845999999998</v>
      </c>
      <c r="AG2" s="55">
        <v>745.04290000000003</v>
      </c>
      <c r="AH2" s="55">
        <v>310.78775000000002</v>
      </c>
      <c r="AI2" s="55">
        <v>434.25515999999999</v>
      </c>
      <c r="AJ2" s="55">
        <v>1235.1271999999999</v>
      </c>
      <c r="AK2" s="55">
        <v>7108.4306999999999</v>
      </c>
      <c r="AL2" s="55">
        <v>306.61792000000003</v>
      </c>
      <c r="AM2" s="55">
        <v>3408.5963999999999</v>
      </c>
      <c r="AN2" s="55">
        <v>133.06</v>
      </c>
      <c r="AO2" s="55">
        <v>15.365116</v>
      </c>
      <c r="AP2" s="55">
        <v>11.041774</v>
      </c>
      <c r="AQ2" s="55">
        <v>4.3233423000000002</v>
      </c>
      <c r="AR2" s="55">
        <v>10.9128895</v>
      </c>
      <c r="AS2" s="55">
        <v>854.76909999999998</v>
      </c>
      <c r="AT2" s="55">
        <v>2.5786389999999999E-2</v>
      </c>
      <c r="AU2" s="55">
        <v>3.0672252000000002</v>
      </c>
      <c r="AV2" s="55">
        <v>163.74393000000001</v>
      </c>
      <c r="AW2" s="55">
        <v>81.450519999999997</v>
      </c>
      <c r="AX2" s="55">
        <v>0.34849124999999997</v>
      </c>
      <c r="AY2" s="55">
        <v>1.1345243</v>
      </c>
      <c r="AZ2" s="55">
        <v>401.78735</v>
      </c>
      <c r="BA2" s="55">
        <v>60.13156</v>
      </c>
      <c r="BB2" s="55">
        <v>20.172063999999999</v>
      </c>
      <c r="BC2" s="55">
        <v>23.740836999999999</v>
      </c>
      <c r="BD2" s="55">
        <v>16.187078</v>
      </c>
      <c r="BE2" s="55">
        <v>0.60234460000000001</v>
      </c>
      <c r="BF2" s="55">
        <v>2.7997117</v>
      </c>
      <c r="BG2" s="55">
        <v>2.7754896000000001E-3</v>
      </c>
      <c r="BH2" s="55">
        <v>5.4470035999999999E-2</v>
      </c>
      <c r="BI2" s="55">
        <v>4.0995330000000003E-2</v>
      </c>
      <c r="BJ2" s="55">
        <v>0.13021550000000001</v>
      </c>
      <c r="BK2" s="55">
        <v>2.1349920000000001E-4</v>
      </c>
      <c r="BL2" s="55">
        <v>0.4528411</v>
      </c>
      <c r="BM2" s="55">
        <v>5.5024059999999997</v>
      </c>
      <c r="BN2" s="55">
        <v>1.3541924000000001</v>
      </c>
      <c r="BO2" s="55">
        <v>77.873859999999993</v>
      </c>
      <c r="BP2" s="55">
        <v>15.870150000000001</v>
      </c>
      <c r="BQ2" s="55">
        <v>25.462416000000001</v>
      </c>
      <c r="BR2" s="55">
        <v>91.613500000000002</v>
      </c>
      <c r="BS2" s="55">
        <v>28.888743999999999</v>
      </c>
      <c r="BT2" s="55">
        <v>14.901313</v>
      </c>
      <c r="BU2" s="55">
        <v>0.21170686</v>
      </c>
      <c r="BV2" s="55">
        <v>9.4337729999999995E-2</v>
      </c>
      <c r="BW2" s="55">
        <v>1.0361917</v>
      </c>
      <c r="BX2" s="55">
        <v>1.6784893999999999</v>
      </c>
      <c r="BY2" s="55">
        <v>0.18558463</v>
      </c>
      <c r="BZ2" s="55">
        <v>8.4936250000000005E-4</v>
      </c>
      <c r="CA2" s="55">
        <v>1.2258173000000001</v>
      </c>
      <c r="CB2" s="55">
        <v>7.6334479999999996E-2</v>
      </c>
      <c r="CC2" s="55">
        <v>0.26502818</v>
      </c>
      <c r="CD2" s="55">
        <v>2.5241513000000002</v>
      </c>
      <c r="CE2" s="55">
        <v>4.9611043000000001E-2</v>
      </c>
      <c r="CF2" s="55">
        <v>0.25466820000000001</v>
      </c>
      <c r="CG2" s="55">
        <v>4.9500000000000003E-7</v>
      </c>
      <c r="CH2" s="55">
        <v>3.3206020000000003E-2</v>
      </c>
      <c r="CI2" s="55">
        <v>2.5332670000000001E-3</v>
      </c>
      <c r="CJ2" s="55">
        <v>5.6266860000000003</v>
      </c>
      <c r="CK2" s="55">
        <v>7.6726520000000003E-3</v>
      </c>
      <c r="CL2" s="55">
        <v>1.9795735999999999</v>
      </c>
      <c r="CM2" s="55">
        <v>4.9095287000000001</v>
      </c>
      <c r="CN2" s="55">
        <v>2099.6039999999998</v>
      </c>
      <c r="CO2" s="55">
        <v>3685.8281000000002</v>
      </c>
      <c r="CP2" s="55">
        <v>2479.7754</v>
      </c>
      <c r="CQ2" s="55">
        <v>977.76800000000003</v>
      </c>
      <c r="CR2" s="55">
        <v>405.15726000000001</v>
      </c>
      <c r="CS2" s="55">
        <v>501.07384999999999</v>
      </c>
      <c r="CT2" s="55">
        <v>2009.7625</v>
      </c>
      <c r="CU2" s="55">
        <v>1367.6814999999999</v>
      </c>
      <c r="CV2" s="55">
        <v>1444.8367000000001</v>
      </c>
      <c r="CW2" s="55">
        <v>1566.1472000000001</v>
      </c>
      <c r="CX2" s="55">
        <v>412.71764999999999</v>
      </c>
      <c r="CY2" s="55">
        <v>2625.2773000000002</v>
      </c>
      <c r="CZ2" s="55">
        <v>1388.5808999999999</v>
      </c>
      <c r="DA2" s="55">
        <v>2857.7444</v>
      </c>
      <c r="DB2" s="55">
        <v>2789.4906999999998</v>
      </c>
      <c r="DC2" s="55">
        <v>4064.4591999999998</v>
      </c>
      <c r="DD2" s="55">
        <v>6899.2430000000004</v>
      </c>
      <c r="DE2" s="55">
        <v>1462.6786999999999</v>
      </c>
      <c r="DF2" s="55">
        <v>3226.7112000000002</v>
      </c>
      <c r="DG2" s="55">
        <v>1611.7017000000001</v>
      </c>
      <c r="DH2" s="55">
        <v>130.21202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60.13156</v>
      </c>
      <c r="B6">
        <f>BB2</f>
        <v>20.172063999999999</v>
      </c>
      <c r="C6">
        <f>BC2</f>
        <v>23.740836999999999</v>
      </c>
      <c r="D6">
        <f>BD2</f>
        <v>16.187078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15" sqref="P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21065</v>
      </c>
      <c r="C2" s="51">
        <f ca="1">YEAR(TODAY())-YEAR(B2)+IF(TODAY()&gt;=DATE(YEAR(TODAY()),MONTH(B2),DAY(B2)),0,-1)</f>
        <v>63</v>
      </c>
      <c r="E2" s="47">
        <v>160.4</v>
      </c>
      <c r="F2" s="48" t="s">
        <v>275</v>
      </c>
      <c r="G2" s="47">
        <v>52.1</v>
      </c>
      <c r="H2" s="46" t="s">
        <v>40</v>
      </c>
      <c r="I2" s="67">
        <f>ROUND(G3/E3^2,1)</f>
        <v>20.3</v>
      </c>
    </row>
    <row r="3" spans="1:9" x14ac:dyDescent="0.3">
      <c r="E3" s="46">
        <f>E2/100</f>
        <v>1.6040000000000001</v>
      </c>
      <c r="F3" s="46" t="s">
        <v>39</v>
      </c>
      <c r="G3" s="46">
        <f>G2</f>
        <v>52.1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손병순, ID : H1900796)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15:33:52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63</v>
      </c>
      <c r="G12" s="132"/>
      <c r="H12" s="132"/>
      <c r="I12" s="132"/>
      <c r="K12" s="123">
        <f>'개인정보 및 신체계측 입력'!E2</f>
        <v>160.4</v>
      </c>
      <c r="L12" s="124"/>
      <c r="M12" s="117">
        <f>'개인정보 및 신체계측 입력'!G2</f>
        <v>52.1</v>
      </c>
      <c r="N12" s="118"/>
      <c r="O12" s="113" t="s">
        <v>270</v>
      </c>
      <c r="P12" s="107"/>
      <c r="Q12" s="110">
        <f>'개인정보 및 신체계측 입력'!I2</f>
        <v>20.3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손병순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67.39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12.872999999999999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19.736999999999998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0.7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16.899999999999999</v>
      </c>
      <c r="L72" s="34" t="s">
        <v>52</v>
      </c>
      <c r="M72" s="34">
        <f>ROUND('DRIs DATA'!K8,1)</f>
        <v>11.5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101.01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195.07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133.16999999999999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198.2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93.13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473.9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153.65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2021-08-25T05:19:25Z</dcterms:modified>
</cp:coreProperties>
</file>