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<sst xmlns="http://schemas.openxmlformats.org/spreadsheetml/2006/main" count="692" uniqueCount="337">
  <si>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</si>
  <si>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</si>
  <si>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</si>
  <si>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</si>
  <si>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</si>
  <si>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</si>
  <si>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</si>
  <si>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</si>
  <si>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</si>
  <si>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</si>
  <si>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</si>
  <si>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</si>
  <si>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</si>
  <si>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</si>
  <si>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</si>
  <si>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</si>
  <si>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</si>
  <si>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</si>
  <si>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</si>
  <si>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</si>
  <si>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</si>
  <si>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</si>
  <si>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</si>
  <si>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</si>
  <si>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</si>
  <si>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</si>
  <si>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</si>
  <si>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</si>
  <si>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</si>
  <si>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</si>
  <si>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</si>
  <si>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</si>
  <si>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</si>
  <si>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</si>
  <si>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</si>
  <si>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</si>
  <si>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</si>
  <si>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</si>
  <si>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</si>
  <si>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</si>
  <si>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</si>
  <si>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</si>
  <si>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</si>
  <si>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</si>
  <si>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</si>
  <si>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</si>
  <si>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</si>
  <si>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</si>
  <si>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</si>
  <si>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</si>
  <si>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</si>
  <si>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</si>
  <si>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</si>
  <si>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</si>
  <si>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</si>
  <si>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</si>
  <si>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</si>
  <si>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</si>
  <si>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</si>
  <si>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</si>
  <si>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</si>
  <si>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</si>
  <si>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</si>
  <si>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</si>
  <si>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</si>
  <si>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</si>
  <si>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</si>
  <si>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</si>
  <si>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</si>
  <si>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</si>
  <si>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</si>
  <si>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</si>
  <si>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</si>
  <si>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</si>
  <si>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</si>
  <si>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</si>
  <si>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</si>
  <si>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</si>
  <si>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</si>
  <si>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</si>
  <si>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</si>
  <si>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</si>
  <si>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</si>
  <si>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</si>
  <si>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</si>
  <si>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</si>
  <si>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</si>
  <si>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</si>
  <si>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</si>
  <si>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</si>
  <si>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</si>
  <si>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</si>
  <si>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</si>
  <si>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</si>
  <si>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</si>
  <si>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</si>
  <si>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</si>
  <si>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</si>
  <si>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</si>
  <si>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</si>
  <si>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</si>
  <si>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</si>
  <si>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</si>
  <si>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</si>
  <si>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</si>
  <si>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</si>
  <si>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</si>
  <si>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</si>
  <si>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</si>
  <si>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</si>
  <si>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</si>
  <si>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</si>
  <si>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</si>
  <si>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</si>
  <si>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</si>
  <si>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</si>
  <si>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</si>
  <si>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</si>
  <si>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</si>
  <si>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</si>
  <si>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</si>
  <si>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</si>
  <si>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</si>
  <si>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</si>
  <si>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</si>
  <si>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</si>
  <si>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</si>
  <si>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</si>
  <si>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</si>
  <si>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</si>
  <si>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</si>
  <si>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</si>
  <si>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</si>
  <si>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</si>
  <si>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</si>
  <si>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</si>
  <si>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</si>
  <si>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</si>
  <si>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</si>
  <si>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</si>
  <si>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</si>
  <si>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</si>
  <si>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</si>
  <si>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</si>
  <si>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</si>
  <si>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</si>
  <si>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</si>
  <si>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</si>
  <si>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</si>
  <si>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</si>
  <si>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</si>
  <si>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</si>
  <si>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</si>
  <si>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</si>
  <si>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</si>
  <si>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</si>
  <si>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</si>
  <si>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</si>
  <si>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</si>
  <si>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</si>
  <si>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</si>
  <si>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</si>
  <si>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</si>
  <si>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</si>
  <si>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</si>
  <si>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</si>
  <si>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</si>
  <si>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</si>
  <si>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</si>
  <si>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</si>
  <si>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</si>
  <si>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</si>
  <si>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</si>
  <si>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</si>
  <si>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</si>
  <si>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</si>
  <si>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</si>
  <si>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</si>
  <si>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</si>
  <si>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</si>
  <si>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</si>
  <si>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</si>
  <si>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</si>
  <si>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</si>
  <si>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</si>
  <si>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</si>
  <si>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</si>
  <si>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</si>
  <si>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</si>
  <si>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</si>
  <si>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</si>
  <si>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</si>
  <si>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</si>
  <si>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</si>
  <si>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</si>
  <si>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</si>
  <si>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</si>
  <si>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</si>
  <si>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</si>
  <si>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</si>
  <si>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</si>
  <si>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</si>
  <si>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</si>
  <si>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</si>
  <si>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</si>
  <si>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</si>
  <si>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</si>
  <si>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</si>
  <si>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</si>
  <si>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</si>
  <si>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</si>
  <si>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</si>
  <si>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</si>
  <si>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</si>
  <si>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</si>
  <si>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</si>
  <si>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</si>
  <si>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</si>
  <si>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</si>
  <si>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</si>
  <si>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</si>
  <si>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</si>
  <si>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</si>
  <si>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</si>
  <si>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</si>
  <si>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</si>
  <si>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</si>
  <si>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</si>
  <si>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</si>
  <si>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</si>
  <si>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</si>
  <si>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</si>
  <si>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</si>
  <si>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</si>
  <si>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</si>
  <si>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</si>
  <si>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</si>
  <si>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</si>
  <si>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</si>
  <si>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</si>
  <si>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</si>
  <si>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</si>
  <si>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</si>
  <si>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</si>
  <si>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</si>
  <si>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</si>
  <si>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</si>
  <si>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</si>
  <si>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</si>
  <si>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</si>
  <si>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</si>
  <si>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</si>
  <si>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</si>
  <si>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</si>
  <si>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</si>
  <si>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</si>
  <si>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</si>
  <si>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</si>
  <si>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</si>
  <si>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</si>
  <si>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</si>
  <si>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</si>
  <si>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</si>
  <si>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</si>
  <si>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</si>
  <si>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</si>
  <si>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</si>
  <si>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</si>
  <si>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</si>
  <si>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</si>
  <si>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</si>
  <si>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</si>
  <si>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</si>
  <si>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</si>
  <si>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</si>
  <si>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</si>
  <si>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</si>
  <si>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</si>
  <si>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</si>
  <si>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</si>
  <si>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</si>
  <si>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</si>
  <si>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</si>
  <si>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</si>
  <si>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</si>
  <si>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</si>
  <si>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</si>
  <si>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</si>
  <si>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</si>
  <si>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</si>
  <si>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</si>
  <si>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</si>
  <si>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</si>
  <si>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</si>
  <si>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</si>
  <si>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</si>
  <si>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</si>
  <si>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</si>
  <si>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</si>
  <si>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</si>
  <si>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</si>
  <si>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</si>
  <si>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</si>
  <si>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</si>
  <si>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</si>
  <si>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</si>
  <si>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</si>
  <si>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</si>
  <si>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</si>
  <si>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</si>
  <si>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</si>
  <si>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</si>
  <si>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</si>
  <si>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</si>
  <si>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</si>
  <si>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</si>
  <si>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</si>
  <si>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</si>
  <si>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</si>
  <si>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</si>
  <si>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</si>
  <si>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</si>
  <si>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</si>
  <si>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</si>
  <si>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</si>
  <si>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</si>
  <si>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</si>
  <si>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</si>
  <si>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</si>
  <si>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</si>
  <si>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</si>
  <si>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</si>
  <si>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</si>
  <si>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이강덕, ID : H1900799)</t>
  </si>
  <si>
    <t>2021년 08월 24일 15:36:58</t>
  </si>
  <si>
    <t>H1900799</t>
  </si>
  <si>
    <t>이강덕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</si>
</sst>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75.663929999999993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2.4920806999999998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5.0920290000000001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1453.8145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4139.4740000000002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185.95587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133.8091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12.947831000000001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979.75779999999997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6.7721069999999994E-2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4.8568369999999996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31.956576999999999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167.97703999999999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101.74226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5.8049999999999997</c:v>
                </c:pt>
                <c:pt idx="1">
                  <c:v>8.3260000000000005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9.3677639999999993</c:v>
                </c:pt>
                <c:pt idx="1">
                  <c:v>10.137281</c:v>
                </c:pt>
                <c:pt idx="2">
                  <c:v>10.948283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808.78399999999999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20.343197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79.873999999999995</c:v>
                </c:pt>
                <c:pt idx="1">
                  <c:v>6.4269999999999996</c:v>
                </c:pt>
                <c:pt idx="2">
                  <c:v>13.698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2469.5614999999998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228.38039000000001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668.02089999999998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2.9981475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5917.1836000000003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16.664490000000001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2.2326317000000002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360.77332000000001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1.4748973000000001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19.182334999999998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2.2326317000000002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699.61425999999994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11.085137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이강덕, ID : H1900799)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15:36:58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2469.5614999999998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75.663929999999993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31.956576999999999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79.873999999999995</v>
      </c>
      <c r="G8" s="59">
        <f>'DRIs DATA 입력'!G8</f>
        <v>6.4269999999999996</v>
      </c>
      <c r="H8" s="59">
        <f>'DRIs DATA 입력'!H8</f>
        <v>13.698</v>
      </c>
      <c r="I8" s="55"/>
      <c r="J8" s="59" t="s">
        <v>215</v>
      </c>
      <c r="K8" s="59">
        <f>'DRIs DATA 입력'!K8</f>
        <v>5.8049999999999997</v>
      </c>
      <c r="L8" s="59">
        <f>'DRIs DATA 입력'!L8</f>
        <v>8.3260000000000005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808.78399999999999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20.343197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2.9981475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360.77332000000001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228.38039000000001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2.0534954000000001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1.4748973000000001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19.182334999999998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2.2326317000000002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699.61425999999994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11.085137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2.4920806999999998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5.0920290000000001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668.02089999999998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1453.8145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5917.1836000000003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4139.4740000000002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185.95587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133.8091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16.664490000000001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12.947831000000001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979.75779999999997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6.7721069999999994E-2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4.8568369999999996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167.97703999999999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101.74226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307</v>
      </c>
      <c r="B1" s="55" t="s">
        <v>333</v>
      </c>
      <c r="G1" s="56" t="s">
        <v>308</v>
      </c>
      <c r="H1" s="55" t="s">
        <v>334</v>
      </c>
    </row>
    <row r="3" spans="1:27" x14ac:dyDescent="0.3">
      <c r="A3" s="65" t="s">
        <v>309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310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311</v>
      </c>
      <c r="V4" s="66"/>
      <c r="W4" s="66"/>
      <c r="X4" s="66"/>
      <c r="Y4" s="66"/>
      <c r="Z4" s="66"/>
    </row>
    <row r="5" spans="1:27" x14ac:dyDescent="0.3">
      <c r="A5" s="60"/>
      <c r="B5" s="60" t="s">
        <v>312</v>
      </c>
      <c r="C5" s="60" t="s">
        <v>276</v>
      </c>
      <c r="E5" s="60"/>
      <c r="F5" s="60" t="s">
        <v>49</v>
      </c>
      <c r="G5" s="60" t="s">
        <v>313</v>
      </c>
      <c r="H5" s="60" t="s">
        <v>45</v>
      </c>
      <c r="J5" s="60"/>
      <c r="K5" s="60" t="s">
        <v>304</v>
      </c>
      <c r="L5" s="60" t="s">
        <v>305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310</v>
      </c>
      <c r="B6" s="60">
        <v>2000</v>
      </c>
      <c r="C6" s="60">
        <v>2469.5614999999998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315</v>
      </c>
      <c r="O6" s="60">
        <v>45</v>
      </c>
      <c r="P6" s="60">
        <v>55</v>
      </c>
      <c r="Q6" s="60">
        <v>0</v>
      </c>
      <c r="R6" s="60">
        <v>0</v>
      </c>
      <c r="S6" s="60">
        <v>75.663929999999993</v>
      </c>
      <c r="U6" s="60" t="s">
        <v>316</v>
      </c>
      <c r="V6" s="60">
        <v>0</v>
      </c>
      <c r="W6" s="60">
        <v>0</v>
      </c>
      <c r="X6" s="60">
        <v>25</v>
      </c>
      <c r="Y6" s="60">
        <v>0</v>
      </c>
      <c r="Z6" s="60">
        <v>31.956576999999999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317</v>
      </c>
      <c r="F8" s="60">
        <v>79.873999999999995</v>
      </c>
      <c r="G8" s="60">
        <v>6.4269999999999996</v>
      </c>
      <c r="H8" s="60">
        <v>13.698</v>
      </c>
      <c r="J8" s="60" t="s">
        <v>317</v>
      </c>
      <c r="K8" s="60">
        <v>5.8049999999999997</v>
      </c>
      <c r="L8" s="60">
        <v>8.3260000000000005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318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319</v>
      </c>
      <c r="B16" s="60">
        <v>500</v>
      </c>
      <c r="C16" s="60">
        <v>700</v>
      </c>
      <c r="D16" s="60">
        <v>0</v>
      </c>
      <c r="E16" s="60">
        <v>3000</v>
      </c>
      <c r="F16" s="60">
        <v>808.78399999999999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20.343197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2.9981475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360.77332000000001</v>
      </c>
    </row>
    <row r="23" spans="1:62" x14ac:dyDescent="0.3">
      <c r="A23" s="64" t="s">
        <v>320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321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228.38039000000001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2.0534954000000001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1.4748973000000001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19.182334999999998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2.2326317000000002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699.61425999999994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11.085137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2.4920806999999998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5.0920290000000001</v>
      </c>
    </row>
    <row r="33" spans="1:68" x14ac:dyDescent="0.3">
      <c r="A33" s="64" t="s">
        <v>323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325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668.02089999999998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1453.8145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5917.1836000000003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4139.4740000000002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185.95587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133.8091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326</v>
      </c>
      <c r="I44" s="66"/>
      <c r="J44" s="66"/>
      <c r="K44" s="66"/>
      <c r="L44" s="66"/>
      <c r="M44" s="66"/>
      <c r="O44" s="66" t="s">
        <v>327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328</v>
      </c>
      <c r="AD44" s="66"/>
      <c r="AE44" s="66"/>
      <c r="AF44" s="66"/>
      <c r="AG44" s="66"/>
      <c r="AH44" s="66"/>
      <c r="AJ44" s="66" t="s">
        <v>329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330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16.664490000000001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12.947831000000001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979.75779999999997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6.7721069999999994E-2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4.8568369999999996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167.97703999999999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101.74226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6" sqref="I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303</v>
      </c>
      <c r="D2" s="55">
        <v>71</v>
      </c>
      <c r="E2" s="55">
        <v>2469.5614999999998</v>
      </c>
      <c r="F2" s="55">
        <v>441.1884</v>
      </c>
      <c r="G2" s="55">
        <v>35.502290000000002</v>
      </c>
      <c r="H2" s="55">
        <v>20.053818</v>
      </c>
      <c r="I2" s="55">
        <v>15.448471</v>
      </c>
      <c r="J2" s="55">
        <v>75.663929999999993</v>
      </c>
      <c r="K2" s="55">
        <v>47.352209999999999</v>
      </c>
      <c r="L2" s="55">
        <v>28.311727999999999</v>
      </c>
      <c r="M2" s="55">
        <v>31.956576999999999</v>
      </c>
      <c r="N2" s="55">
        <v>2.9018931000000001</v>
      </c>
      <c r="O2" s="55">
        <v>17.022335000000002</v>
      </c>
      <c r="P2" s="55">
        <v>1339.8722</v>
      </c>
      <c r="Q2" s="55">
        <v>28.007436999999999</v>
      </c>
      <c r="R2" s="55">
        <v>808.78399999999999</v>
      </c>
      <c r="S2" s="55">
        <v>73.650665000000004</v>
      </c>
      <c r="T2" s="55">
        <v>8821.5939999999991</v>
      </c>
      <c r="U2" s="55">
        <v>2.9981475</v>
      </c>
      <c r="V2" s="55">
        <v>20.343197</v>
      </c>
      <c r="W2" s="55">
        <v>360.77332000000001</v>
      </c>
      <c r="X2" s="55">
        <v>228.38039000000001</v>
      </c>
      <c r="Y2" s="55">
        <v>2.0534954000000001</v>
      </c>
      <c r="Z2" s="55">
        <v>1.4748973000000001</v>
      </c>
      <c r="AA2" s="55">
        <v>19.182334999999998</v>
      </c>
      <c r="AB2" s="55">
        <v>2.2326317000000002</v>
      </c>
      <c r="AC2" s="55">
        <v>699.61425999999994</v>
      </c>
      <c r="AD2" s="55">
        <v>11.085137</v>
      </c>
      <c r="AE2" s="55">
        <v>2.4920806999999998</v>
      </c>
      <c r="AF2" s="55">
        <v>5.0920290000000001</v>
      </c>
      <c r="AG2" s="55">
        <v>668.02089999999998</v>
      </c>
      <c r="AH2" s="55">
        <v>355.03762999999998</v>
      </c>
      <c r="AI2" s="55">
        <v>312.98322000000002</v>
      </c>
      <c r="AJ2" s="55">
        <v>1453.8145</v>
      </c>
      <c r="AK2" s="55">
        <v>5917.1836000000003</v>
      </c>
      <c r="AL2" s="55">
        <v>185.95587</v>
      </c>
      <c r="AM2" s="55">
        <v>4139.4740000000002</v>
      </c>
      <c r="AN2" s="55">
        <v>133.8091</v>
      </c>
      <c r="AO2" s="55">
        <v>16.664490000000001</v>
      </c>
      <c r="AP2" s="55">
        <v>12.981767</v>
      </c>
      <c r="AQ2" s="55">
        <v>3.6827223</v>
      </c>
      <c r="AR2" s="55">
        <v>12.947831000000001</v>
      </c>
      <c r="AS2" s="55">
        <v>979.75779999999997</v>
      </c>
      <c r="AT2" s="55">
        <v>6.7721069999999994E-2</v>
      </c>
      <c r="AU2" s="55">
        <v>4.8568369999999996</v>
      </c>
      <c r="AV2" s="55">
        <v>167.97703999999999</v>
      </c>
      <c r="AW2" s="55">
        <v>101.74226</v>
      </c>
      <c r="AX2" s="55">
        <v>0.31025989999999998</v>
      </c>
      <c r="AY2" s="55">
        <v>1.0473598</v>
      </c>
      <c r="AZ2" s="55">
        <v>187.26114000000001</v>
      </c>
      <c r="BA2" s="55">
        <v>30.484444</v>
      </c>
      <c r="BB2" s="55">
        <v>9.3677639999999993</v>
      </c>
      <c r="BC2" s="55">
        <v>10.137281</v>
      </c>
      <c r="BD2" s="55">
        <v>10.948283</v>
      </c>
      <c r="BE2" s="55">
        <v>0.76899624</v>
      </c>
      <c r="BF2" s="55">
        <v>3.8957533999999998</v>
      </c>
      <c r="BG2" s="55">
        <v>1.1518281E-3</v>
      </c>
      <c r="BH2" s="55">
        <v>2.6988100000000001E-2</v>
      </c>
      <c r="BI2" s="55">
        <v>2.0860297999999999E-2</v>
      </c>
      <c r="BJ2" s="55">
        <v>7.8908800000000001E-2</v>
      </c>
      <c r="BK2" s="55">
        <v>8.8602166000000004E-5</v>
      </c>
      <c r="BL2" s="55">
        <v>0.35624616999999997</v>
      </c>
      <c r="BM2" s="55">
        <v>3.6622569999999999</v>
      </c>
      <c r="BN2" s="55">
        <v>1.1271112000000001</v>
      </c>
      <c r="BO2" s="55">
        <v>54.044711999999997</v>
      </c>
      <c r="BP2" s="55">
        <v>10.131284000000001</v>
      </c>
      <c r="BQ2" s="55">
        <v>17.375579999999999</v>
      </c>
      <c r="BR2" s="55">
        <v>59.617645000000003</v>
      </c>
      <c r="BS2" s="55">
        <v>22.053871000000001</v>
      </c>
      <c r="BT2" s="55">
        <v>13.020994</v>
      </c>
      <c r="BU2" s="55">
        <v>0.11633488</v>
      </c>
      <c r="BV2" s="55">
        <v>4.3664224000000001E-2</v>
      </c>
      <c r="BW2" s="55">
        <v>0.84194404</v>
      </c>
      <c r="BX2" s="55">
        <v>1.2027935999999999</v>
      </c>
      <c r="BY2" s="55">
        <v>0.10892896000000001</v>
      </c>
      <c r="BZ2" s="55">
        <v>1.2417925E-3</v>
      </c>
      <c r="CA2" s="55">
        <v>0.44677739999999999</v>
      </c>
      <c r="CB2" s="55">
        <v>2.284431E-2</v>
      </c>
      <c r="CC2" s="55">
        <v>0.23507121</v>
      </c>
      <c r="CD2" s="55">
        <v>1.4546984000000001</v>
      </c>
      <c r="CE2" s="55">
        <v>5.4890784999999997E-2</v>
      </c>
      <c r="CF2" s="55">
        <v>0.18261396999999999</v>
      </c>
      <c r="CG2" s="55">
        <v>9.9000000000000005E-7</v>
      </c>
      <c r="CH2" s="55">
        <v>4.3351986000000002E-2</v>
      </c>
      <c r="CI2" s="55">
        <v>2.5332670000000001E-3</v>
      </c>
      <c r="CJ2" s="55">
        <v>2.7984276000000001</v>
      </c>
      <c r="CK2" s="55">
        <v>1.2130554999999999E-2</v>
      </c>
      <c r="CL2" s="55">
        <v>1.0370482000000001</v>
      </c>
      <c r="CM2" s="55">
        <v>3.325234</v>
      </c>
      <c r="CN2" s="55">
        <v>2939.471</v>
      </c>
      <c r="CO2" s="55">
        <v>5023.4687999999996</v>
      </c>
      <c r="CP2" s="55">
        <v>2519.6118000000001</v>
      </c>
      <c r="CQ2" s="55">
        <v>1014.9615</v>
      </c>
      <c r="CR2" s="55">
        <v>542.80646000000002</v>
      </c>
      <c r="CS2" s="55">
        <v>663.08074999999997</v>
      </c>
      <c r="CT2" s="55">
        <v>2818.1835999999998</v>
      </c>
      <c r="CU2" s="55">
        <v>1598.2217000000001</v>
      </c>
      <c r="CV2" s="55">
        <v>2110.0146</v>
      </c>
      <c r="CW2" s="55">
        <v>1712.1370999999999</v>
      </c>
      <c r="CX2" s="55">
        <v>501.22604000000001</v>
      </c>
      <c r="CY2" s="55">
        <v>3931.7444</v>
      </c>
      <c r="CZ2" s="55">
        <v>1593.7929999999999</v>
      </c>
      <c r="DA2" s="55">
        <v>4249.2030000000004</v>
      </c>
      <c r="DB2" s="55">
        <v>4302.7754000000004</v>
      </c>
      <c r="DC2" s="55">
        <v>5776.4717000000001</v>
      </c>
      <c r="DD2" s="55">
        <v>8769.3649999999998</v>
      </c>
      <c r="DE2" s="55">
        <v>1672.03</v>
      </c>
      <c r="DF2" s="55">
        <v>4927.6139999999996</v>
      </c>
      <c r="DG2" s="55">
        <v>2010.9779000000001</v>
      </c>
      <c r="DH2" s="55">
        <v>145.81342000000001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30.484444</v>
      </c>
      <c r="B6">
        <f>BB2</f>
        <v>9.3677639999999993</v>
      </c>
      <c r="C6">
        <f>BC2</f>
        <v>10.137281</v>
      </c>
      <c r="D6">
        <f>BD2</f>
        <v>10.948283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7" sqref="I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18167</v>
      </c>
      <c r="C2" s="51">
        <f ca="1">YEAR(TODAY())-YEAR(B2)+IF(TODAY()&gt;=DATE(YEAR(TODAY()),MONTH(B2),DAY(B2)),0,-1)</f>
        <v>71</v>
      </c>
      <c r="E2" s="47">
        <v>168</v>
      </c>
      <c r="F2" s="48" t="s">
        <v>275</v>
      </c>
      <c r="G2" s="47">
        <v>71.7</v>
      </c>
      <c r="H2" s="46" t="s">
        <v>40</v>
      </c>
      <c r="I2" s="67">
        <f>ROUND(G3/E3^2,1)</f>
        <v>25.4</v>
      </c>
    </row>
    <row r="3" spans="1:9" x14ac:dyDescent="0.3">
      <c r="E3" s="46">
        <f>E2/100</f>
        <v>1.68</v>
      </c>
      <c r="F3" s="46" t="s">
        <v>39</v>
      </c>
      <c r="G3" s="46">
        <f>G2</f>
        <v>71.7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이강덕, ID : H1900799)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15:36:58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71</v>
      </c>
      <c r="G12" s="132"/>
      <c r="H12" s="132"/>
      <c r="I12" s="132"/>
      <c r="K12" s="123">
        <f>'개인정보 및 신체계측 입력'!E2</f>
        <v>168</v>
      </c>
      <c r="L12" s="124"/>
      <c r="M12" s="117">
        <f>'개인정보 및 신체계측 입력'!G2</f>
        <v>71.7</v>
      </c>
      <c r="N12" s="118"/>
      <c r="O12" s="113" t="s">
        <v>270</v>
      </c>
      <c r="P12" s="107"/>
      <c r="Q12" s="110">
        <f>'개인정보 및 신체계측 입력'!I2</f>
        <v>25.4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이강덕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79.873999999999995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6.4269999999999996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13.698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8.3000000000000007</v>
      </c>
      <c r="L72" s="34" t="s">
        <v>52</v>
      </c>
      <c r="M72" s="34">
        <f>ROUND('DRIs DATA'!K8,1)</f>
        <v>5.8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107.84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169.53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228.38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148.84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83.5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394.48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166.64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2021-08-25T05:22:16Z</dcterms:modified>
</cp:coreProperties>
</file>