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<sst xmlns="http://schemas.openxmlformats.org/spreadsheetml/2006/main" count="692" uniqueCount="337">
  <si>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</si>
  <si>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</si>
  <si>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</si>
  <si>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</si>
  <si>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</si>
  <si>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</si>
  <si>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</si>
  <si>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</si>
  <si>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</si>
  <si>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</si>
  <si>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</si>
  <si>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</si>
  <si>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</si>
  <si>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</si>
  <si>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</si>
  <si>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</si>
  <si>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</si>
  <si>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</si>
  <si>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</si>
  <si>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</si>
  <si>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</si>
  <si>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</si>
  <si>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</si>
  <si>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</si>
  <si>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</si>
  <si>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</si>
  <si>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</si>
  <si>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</si>
  <si>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</si>
  <si>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</si>
  <si>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</si>
  <si>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</si>
  <si>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</si>
  <si>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</si>
  <si>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</si>
  <si>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</si>
  <si>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</si>
  <si>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</si>
  <si>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</si>
  <si>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</si>
  <si>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</si>
  <si>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</si>
  <si>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</si>
  <si>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</si>
  <si>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</si>
  <si>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</si>
  <si>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</si>
  <si>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</si>
  <si>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</si>
  <si>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</si>
  <si>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</si>
  <si>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</si>
  <si>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</si>
  <si>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</si>
  <si>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</si>
  <si>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</si>
  <si>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</si>
  <si>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</si>
  <si>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</si>
  <si>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</si>
  <si>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</si>
  <si>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</si>
  <si>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</si>
  <si>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</si>
  <si>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</si>
  <si>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</si>
  <si>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</si>
  <si>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</si>
  <si>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</si>
  <si>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</si>
  <si>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</si>
  <si>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</si>
  <si>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</si>
  <si>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</si>
  <si>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</si>
  <si>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</si>
  <si>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</si>
  <si>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</si>
  <si>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</si>
  <si>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</si>
  <si>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</si>
  <si>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</si>
  <si>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</si>
  <si>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</si>
  <si>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</si>
  <si>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</si>
  <si>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</si>
  <si>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</si>
  <si>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</si>
  <si>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</si>
  <si>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</si>
  <si>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</si>
  <si>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</si>
  <si>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</si>
  <si>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</si>
  <si>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</si>
  <si>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</si>
  <si>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</si>
  <si>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</si>
  <si>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</si>
  <si>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</si>
  <si>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</si>
  <si>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</si>
  <si>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</si>
  <si>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</si>
  <si>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</si>
  <si>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</si>
  <si>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</si>
  <si>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</si>
  <si>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</si>
  <si>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</si>
  <si>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</si>
  <si>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</si>
  <si>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</si>
  <si>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</si>
  <si>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</si>
  <si>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</si>
  <si>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</si>
  <si>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</si>
  <si>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</si>
  <si>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</si>
  <si>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</si>
  <si>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</si>
  <si>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</si>
  <si>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</si>
  <si>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</si>
  <si>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</si>
  <si>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</si>
  <si>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</si>
  <si>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</si>
  <si>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</si>
  <si>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</si>
  <si>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</si>
  <si>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</si>
  <si>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</si>
  <si>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</si>
  <si>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</si>
  <si>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</si>
  <si>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</si>
  <si>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</si>
  <si>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</si>
  <si>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</si>
  <si>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</si>
  <si>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</si>
  <si>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</si>
  <si>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</si>
  <si>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</si>
  <si>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</si>
  <si>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</si>
  <si>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</si>
  <si>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</si>
  <si>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</si>
  <si>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</si>
  <si>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</si>
  <si>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</si>
  <si>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</si>
  <si>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</si>
  <si>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</si>
  <si>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</si>
  <si>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</si>
  <si>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</si>
  <si>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</si>
  <si>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</si>
  <si>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</si>
  <si>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</si>
  <si>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</si>
  <si>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</si>
  <si>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</si>
  <si>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</si>
  <si>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</si>
  <si>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</si>
  <si>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</si>
  <si>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</si>
  <si>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</si>
  <si>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</si>
  <si>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</si>
  <si>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</si>
  <si>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</si>
  <si>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</si>
  <si>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</si>
  <si>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</si>
  <si>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</si>
  <si>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</si>
  <si>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</si>
  <si>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</si>
  <si>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</si>
  <si>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</si>
  <si>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</si>
  <si>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</si>
  <si>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</si>
  <si>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</si>
  <si>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</si>
  <si>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</si>
  <si>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</si>
  <si>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</si>
  <si>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</si>
  <si>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</si>
  <si>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</si>
  <si>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</si>
  <si>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</si>
  <si>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</si>
  <si>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</si>
  <si>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</si>
  <si>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</si>
  <si>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</si>
  <si>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</si>
  <si>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</si>
  <si>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</si>
  <si>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</si>
  <si>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</si>
  <si>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</si>
  <si>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</si>
  <si>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</si>
  <si>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</si>
  <si>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</si>
  <si>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</si>
  <si>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</si>
  <si>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</si>
  <si>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</si>
  <si>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</si>
  <si>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</si>
  <si>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</si>
  <si>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</si>
  <si>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</si>
  <si>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</si>
  <si>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</si>
  <si>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</si>
  <si>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</si>
  <si>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</si>
  <si>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</si>
  <si>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</si>
  <si>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</si>
  <si>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</si>
  <si>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</si>
  <si>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</si>
  <si>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</si>
  <si>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</si>
  <si>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</si>
  <si>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</si>
  <si>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</si>
  <si>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</si>
  <si>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</si>
  <si>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</si>
  <si>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</si>
  <si>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</si>
  <si>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</si>
  <si>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</si>
  <si>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</si>
  <si>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</si>
  <si>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</si>
  <si>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</si>
  <si>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</si>
  <si>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</si>
  <si>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</si>
  <si>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</si>
  <si>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</si>
  <si>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</si>
  <si>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</si>
  <si>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</si>
  <si>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</si>
  <si>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</si>
  <si>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</si>
  <si>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</si>
  <si>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</si>
  <si>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</si>
  <si>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</si>
  <si>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</si>
  <si>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</si>
  <si>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</si>
  <si>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</si>
  <si>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</si>
  <si>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</si>
  <si>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</si>
  <si>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</si>
  <si>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</si>
  <si>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</si>
  <si>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</si>
  <si>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</si>
  <si>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</si>
  <si>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</si>
  <si>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</si>
  <si>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</si>
  <si>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</si>
  <si>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</si>
  <si>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</si>
  <si>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</si>
  <si>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</si>
  <si>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</si>
  <si>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</si>
  <si>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</si>
  <si>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</si>
  <si>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</si>
  <si>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</si>
  <si>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</si>
  <si>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</si>
  <si>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</si>
  <si>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</si>
  <si>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</si>
  <si>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</si>
  <si>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</si>
  <si>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</si>
  <si>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</si>
  <si>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</si>
  <si>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</si>
  <si>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</si>
  <si>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</si>
  <si>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</si>
  <si>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</si>
  <si>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</si>
  <si>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</si>
  <si>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</si>
  <si>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</si>
  <si>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</si>
  <si>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</si>
  <si>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</si>
  <si>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</si>
  <si>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</si>
  <si>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</si>
  <si>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</si>
  <si>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</si>
  <si>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</si>
  <si>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</si>
  <si>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</si>
  <si>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</si>
  <si>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</si>
  <si>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</si>
  <si>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</si>
  <si>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</si>
  <si>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</si>
  <si>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</si>
  <si>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</si>
  <si>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</si>
  <si>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</si>
  <si>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(설문지 : FFQ 95문항 설문지, 사용자 : 이숙자, ID : H1900800)</t>
  </si>
  <si>
    <t>2021년 08월 24일 15:37:54</t>
  </si>
  <si>
    <t>H1900800</t>
  </si>
  <si>
    <t>이숙자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</si>
</sst>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97.028469999999999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3496"/>
        <c:axId val="261674280"/>
      </c:barChart>
      <c:catAx>
        <c:axId val="26167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74280"/>
        <c:crosses val="autoZero"/>
        <c:auto val="1"/>
        <c:lblAlgn val="ctr"/>
        <c:lblOffset val="100"/>
        <c:noMultiLvlLbl val="0"/>
      </c:catAx>
      <c:valAx>
        <c:axId val="26167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3.2676725000000002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320"/>
        <c:axId val="455704280"/>
      </c:barChart>
      <c:catAx>
        <c:axId val="45570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4280"/>
        <c:crosses val="autoZero"/>
        <c:auto val="1"/>
        <c:lblAlgn val="ctr"/>
        <c:lblOffset val="100"/>
        <c:noMultiLvlLbl val="0"/>
      </c:catAx>
      <c:valAx>
        <c:axId val="45570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2.0159997999999999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576"/>
        <c:axId val="455700360"/>
      </c:barChart>
      <c:catAx>
        <c:axId val="45569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0360"/>
        <c:crosses val="autoZero"/>
        <c:auto val="1"/>
        <c:lblAlgn val="ctr"/>
        <c:lblOffset val="100"/>
        <c:noMultiLvlLbl val="0"/>
      </c:catAx>
      <c:valAx>
        <c:axId val="45570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1531.4454000000001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928"/>
        <c:axId val="455705456"/>
      </c:barChart>
      <c:catAx>
        <c:axId val="45570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456"/>
        <c:crosses val="autoZero"/>
        <c:auto val="1"/>
        <c:lblAlgn val="ctr"/>
        <c:lblOffset val="100"/>
        <c:noMultiLvlLbl val="0"/>
      </c:catAx>
      <c:valAx>
        <c:axId val="45570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4230.0946999999996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536"/>
        <c:axId val="455705064"/>
      </c:barChart>
      <c:catAx>
        <c:axId val="45570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064"/>
        <c:crosses val="autoZero"/>
        <c:auto val="1"/>
        <c:lblAlgn val="ctr"/>
        <c:lblOffset val="100"/>
        <c:noMultiLvlLbl val="0"/>
      </c:catAx>
      <c:valAx>
        <c:axId val="455705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237.55595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184"/>
        <c:axId val="455703104"/>
      </c:barChart>
      <c:catAx>
        <c:axId val="45569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104"/>
        <c:crosses val="autoZero"/>
        <c:auto val="1"/>
        <c:lblAlgn val="ctr"/>
        <c:lblOffset val="100"/>
        <c:noMultiLvlLbl val="0"/>
      </c:catAx>
      <c:valAx>
        <c:axId val="45570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170.60911999999999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712"/>
        <c:axId val="455703496"/>
      </c:barChart>
      <c:catAx>
        <c:axId val="45570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496"/>
        <c:crosses val="autoZero"/>
        <c:auto val="1"/>
        <c:lblAlgn val="ctr"/>
        <c:lblOffset val="100"/>
        <c:noMultiLvlLbl val="0"/>
      </c:catAx>
      <c:valAx>
        <c:axId val="45570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14.522796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3760"/>
        <c:axId val="456380624"/>
      </c:barChart>
      <c:catAx>
        <c:axId val="45638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0624"/>
        <c:crosses val="autoZero"/>
        <c:auto val="1"/>
        <c:lblAlgn val="ctr"/>
        <c:lblOffset val="100"/>
        <c:noMultiLvlLbl val="0"/>
      </c:catAx>
      <c:valAx>
        <c:axId val="456380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1036.857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1800"/>
        <c:axId val="456381016"/>
      </c:barChart>
      <c:catAx>
        <c:axId val="45638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1016"/>
        <c:crosses val="autoZero"/>
        <c:auto val="1"/>
        <c:lblAlgn val="ctr"/>
        <c:lblOffset val="100"/>
        <c:noMultiLvlLbl val="0"/>
      </c:catAx>
      <c:valAx>
        <c:axId val="4563810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8.9658730000000006E-2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6112"/>
        <c:axId val="456386504"/>
      </c:barChart>
      <c:catAx>
        <c:axId val="45638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504"/>
        <c:crosses val="autoZero"/>
        <c:auto val="1"/>
        <c:lblAlgn val="ctr"/>
        <c:lblOffset val="100"/>
        <c:noMultiLvlLbl val="0"/>
      </c:catAx>
      <c:valAx>
        <c:axId val="45638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3.8670795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680"/>
        <c:axId val="456382976"/>
      </c:barChart>
      <c:catAx>
        <c:axId val="45638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2976"/>
        <c:crosses val="autoZero"/>
        <c:auto val="1"/>
        <c:lblAlgn val="ctr"/>
        <c:lblOffset val="100"/>
        <c:noMultiLvlLbl val="0"/>
      </c:catAx>
      <c:valAx>
        <c:axId val="456382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31.842566999999999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6240"/>
        <c:axId val="455771872"/>
      </c:barChart>
      <c:catAx>
        <c:axId val="26167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872"/>
        <c:crosses val="autoZero"/>
        <c:auto val="1"/>
        <c:lblAlgn val="ctr"/>
        <c:lblOffset val="100"/>
        <c:noMultiLvlLbl val="0"/>
      </c:catAx>
      <c:valAx>
        <c:axId val="455771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208.53638000000001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5328"/>
        <c:axId val="456386896"/>
      </c:barChart>
      <c:catAx>
        <c:axId val="45638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896"/>
        <c:crosses val="autoZero"/>
        <c:auto val="1"/>
        <c:lblAlgn val="ctr"/>
        <c:lblOffset val="100"/>
        <c:noMultiLvlLbl val="0"/>
      </c:catAx>
      <c:valAx>
        <c:axId val="45638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105.709625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288"/>
        <c:axId val="456384544"/>
      </c:barChart>
      <c:catAx>
        <c:axId val="45638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4544"/>
        <c:crosses val="autoZero"/>
        <c:auto val="1"/>
        <c:lblAlgn val="ctr"/>
        <c:lblOffset val="100"/>
        <c:noMultiLvlLbl val="0"/>
      </c:catAx>
      <c:valAx>
        <c:axId val="45638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11.093</c:v>
                </c:pt>
                <c:pt idx="1">
                  <c:v>23.817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6380232"/>
        <c:axId val="454818152"/>
      </c:barChart>
      <c:catAx>
        <c:axId val="45638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8152"/>
        <c:crosses val="autoZero"/>
        <c:auto val="1"/>
        <c:lblAlgn val="ctr"/>
        <c:lblOffset val="100"/>
        <c:noMultiLvlLbl val="0"/>
      </c:catAx>
      <c:valAx>
        <c:axId val="45481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16.216636999999999</c:v>
                </c:pt>
                <c:pt idx="1">
                  <c:v>19.124832000000001</c:v>
                </c:pt>
                <c:pt idx="2">
                  <c:v>15.040414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811.91579999999999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4624"/>
        <c:axId val="454812664"/>
      </c:barChart>
      <c:catAx>
        <c:axId val="45481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2664"/>
        <c:crosses val="autoZero"/>
        <c:auto val="1"/>
        <c:lblAlgn val="ctr"/>
        <c:lblOffset val="100"/>
        <c:noMultiLvlLbl val="0"/>
      </c:catAx>
      <c:valAx>
        <c:axId val="454812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26.095746999999999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9720"/>
        <c:axId val="454815800"/>
      </c:barChart>
      <c:catAx>
        <c:axId val="45481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5800"/>
        <c:crosses val="autoZero"/>
        <c:auto val="1"/>
        <c:lblAlgn val="ctr"/>
        <c:lblOffset val="100"/>
        <c:noMultiLvlLbl val="0"/>
      </c:catAx>
      <c:valAx>
        <c:axId val="45481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70.400000000000006</c:v>
                </c:pt>
                <c:pt idx="1">
                  <c:v>10.481</c:v>
                </c:pt>
                <c:pt idx="2">
                  <c:v>19.119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4816192"/>
        <c:axId val="454813448"/>
      </c:barChart>
      <c:catAx>
        <c:axId val="4548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3448"/>
        <c:crosses val="autoZero"/>
        <c:auto val="1"/>
        <c:lblAlgn val="ctr"/>
        <c:lblOffset val="100"/>
        <c:noMultiLvlLbl val="0"/>
      </c:catAx>
      <c:valAx>
        <c:axId val="4548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2367.5630000000001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3840"/>
        <c:axId val="454814232"/>
      </c:barChart>
      <c:catAx>
        <c:axId val="45481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4232"/>
        <c:crosses val="autoZero"/>
        <c:auto val="1"/>
        <c:lblAlgn val="ctr"/>
        <c:lblOffset val="100"/>
        <c:noMultiLvlLbl val="0"/>
      </c:catAx>
      <c:valAx>
        <c:axId val="454814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126.77481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544"/>
        <c:axId val="454820112"/>
      </c:barChart>
      <c:catAx>
        <c:axId val="45481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20112"/>
        <c:crosses val="autoZero"/>
        <c:auto val="1"/>
        <c:lblAlgn val="ctr"/>
        <c:lblOffset val="100"/>
        <c:noMultiLvlLbl val="0"/>
      </c:catAx>
      <c:valAx>
        <c:axId val="454820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728.98299999999995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936"/>
        <c:axId val="454816976"/>
      </c:barChart>
      <c:catAx>
        <c:axId val="45481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6976"/>
        <c:crosses val="autoZero"/>
        <c:auto val="1"/>
        <c:lblAlgn val="ctr"/>
        <c:lblOffset val="100"/>
        <c:noMultiLvlLbl val="0"/>
      </c:catAx>
      <c:valAx>
        <c:axId val="45481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6.0737056999999997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304"/>
        <c:axId val="455772656"/>
      </c:barChart>
      <c:catAx>
        <c:axId val="45577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2656"/>
        <c:crosses val="autoZero"/>
        <c:auto val="1"/>
        <c:lblAlgn val="ctr"/>
        <c:lblOffset val="100"/>
        <c:noMultiLvlLbl val="0"/>
      </c:catAx>
      <c:valAx>
        <c:axId val="45577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9654.527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09672"/>
        <c:axId val="457516336"/>
      </c:barChart>
      <c:catAx>
        <c:axId val="45750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6336"/>
        <c:crosses val="autoZero"/>
        <c:auto val="1"/>
        <c:lblAlgn val="ctr"/>
        <c:lblOffset val="100"/>
        <c:noMultiLvlLbl val="0"/>
      </c:catAx>
      <c:valAx>
        <c:axId val="45751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0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20.428660000000001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3592"/>
        <c:axId val="457515944"/>
      </c:barChart>
      <c:catAx>
        <c:axId val="45751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5944"/>
        <c:crosses val="autoZero"/>
        <c:auto val="1"/>
        <c:lblAlgn val="ctr"/>
        <c:lblOffset val="100"/>
        <c:noMultiLvlLbl val="0"/>
      </c:catAx>
      <c:valAx>
        <c:axId val="45751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3.2315404000000001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0456"/>
        <c:axId val="457510848"/>
      </c:barChart>
      <c:catAx>
        <c:axId val="45751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0848"/>
        <c:crosses val="autoZero"/>
        <c:auto val="1"/>
        <c:lblAlgn val="ctr"/>
        <c:lblOffset val="100"/>
        <c:noMultiLvlLbl val="0"/>
      </c:catAx>
      <c:valAx>
        <c:axId val="45751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236.17903000000001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3048"/>
        <c:axId val="455773832"/>
      </c:barChart>
      <c:catAx>
        <c:axId val="45577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3832"/>
        <c:crosses val="autoZero"/>
        <c:auto val="1"/>
        <c:lblAlgn val="ctr"/>
        <c:lblOffset val="100"/>
        <c:noMultiLvlLbl val="0"/>
      </c:catAx>
      <c:valAx>
        <c:axId val="45577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1.9002011999999999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6968"/>
        <c:axId val="455771480"/>
      </c:barChart>
      <c:catAx>
        <c:axId val="45577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480"/>
        <c:crosses val="autoZero"/>
        <c:auto val="1"/>
        <c:lblAlgn val="ctr"/>
        <c:lblOffset val="100"/>
        <c:noMultiLvlLbl val="0"/>
      </c:catAx>
      <c:valAx>
        <c:axId val="455771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22.679604000000001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5792"/>
        <c:axId val="455776184"/>
      </c:barChart>
      <c:catAx>
        <c:axId val="45577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6184"/>
        <c:crosses val="autoZero"/>
        <c:auto val="1"/>
        <c:lblAlgn val="ctr"/>
        <c:lblOffset val="100"/>
        <c:noMultiLvlLbl val="0"/>
      </c:catAx>
      <c:valAx>
        <c:axId val="45577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3.2315404000000001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4224"/>
        <c:axId val="455775400"/>
      </c:barChart>
      <c:catAx>
        <c:axId val="45577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400"/>
        <c:crosses val="autoZero"/>
        <c:auto val="1"/>
        <c:lblAlgn val="ctr"/>
        <c:lblOffset val="100"/>
        <c:noMultiLvlLbl val="0"/>
      </c:catAx>
      <c:valAx>
        <c:axId val="45577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757.56226000000004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696"/>
        <c:axId val="455775008"/>
      </c:barChart>
      <c:catAx>
        <c:axId val="45577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008"/>
        <c:crosses val="autoZero"/>
        <c:auto val="1"/>
        <c:lblAlgn val="ctr"/>
        <c:lblOffset val="100"/>
        <c:noMultiLvlLbl val="0"/>
      </c:catAx>
      <c:valAx>
        <c:axId val="45577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14.250059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8008"/>
        <c:axId val="455699968"/>
      </c:barChart>
      <c:catAx>
        <c:axId val="45569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699968"/>
        <c:crosses val="autoZero"/>
        <c:auto val="1"/>
        <c:lblAlgn val="ctr"/>
        <c:lblOffset val="100"/>
        <c:noMultiLvlLbl val="0"/>
      </c:catAx>
      <c:valAx>
        <c:axId val="45569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이숙자, ID : H1900800)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15:37:54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2367.5630000000001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97.028469999999999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31.842566999999999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70.400000000000006</v>
      </c>
      <c r="G8" s="59">
        <f>'DRIs DATA 입력'!G8</f>
        <v>10.481</v>
      </c>
      <c r="H8" s="59">
        <f>'DRIs DATA 입력'!H8</f>
        <v>19.119</v>
      </c>
      <c r="I8" s="55"/>
      <c r="J8" s="59" t="s">
        <v>215</v>
      </c>
      <c r="K8" s="59">
        <f>'DRIs DATA 입력'!K8</f>
        <v>11.093</v>
      </c>
      <c r="L8" s="59">
        <f>'DRIs DATA 입력'!L8</f>
        <v>23.817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811.91579999999999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26.095746999999999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6.0737056999999997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236.17903000000001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126.77481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2.3544073000000001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1.9002011999999999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22.679604000000001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3.2315404000000001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757.56226000000004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14.250059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3.2676725000000002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2.0159997999999999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728.98299999999995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1531.4454000000001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9654.527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4230.0946999999996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237.55595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170.60911999999999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20.428660000000001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14.522796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1036.857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8.9658730000000006E-2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3.8670795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208.53638000000001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105.709625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2" sqref="J52:J53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306</v>
      </c>
      <c r="B1" s="55" t="s">
        <v>333</v>
      </c>
      <c r="G1" s="56" t="s">
        <v>307</v>
      </c>
      <c r="H1" s="55" t="s">
        <v>334</v>
      </c>
    </row>
    <row r="3" spans="1:27" x14ac:dyDescent="0.3">
      <c r="A3" s="65" t="s">
        <v>308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309</v>
      </c>
      <c r="B4" s="66"/>
      <c r="C4" s="66"/>
      <c r="E4" s="61" t="s">
        <v>282</v>
      </c>
      <c r="F4" s="62"/>
      <c r="G4" s="62"/>
      <c r="H4" s="63"/>
      <c r="J4" s="61" t="s">
        <v>286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310</v>
      </c>
      <c r="V4" s="66"/>
      <c r="W4" s="66"/>
      <c r="X4" s="66"/>
      <c r="Y4" s="66"/>
      <c r="Z4" s="66"/>
    </row>
    <row r="5" spans="1:27" x14ac:dyDescent="0.3">
      <c r="A5" s="60"/>
      <c r="B5" s="60" t="s">
        <v>311</v>
      </c>
      <c r="C5" s="60" t="s">
        <v>276</v>
      </c>
      <c r="E5" s="60"/>
      <c r="F5" s="60" t="s">
        <v>49</v>
      </c>
      <c r="G5" s="60" t="s">
        <v>312</v>
      </c>
      <c r="H5" s="60" t="s">
        <v>45</v>
      </c>
      <c r="J5" s="60"/>
      <c r="K5" s="60" t="s">
        <v>303</v>
      </c>
      <c r="L5" s="60" t="s">
        <v>304</v>
      </c>
      <c r="N5" s="60"/>
      <c r="O5" s="60" t="s">
        <v>277</v>
      </c>
      <c r="P5" s="60" t="s">
        <v>287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287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309</v>
      </c>
      <c r="B6" s="60">
        <v>1800</v>
      </c>
      <c r="C6" s="60">
        <v>2367.5630000000001</v>
      </c>
      <c r="E6" s="60" t="s">
        <v>313</v>
      </c>
      <c r="F6" s="60">
        <v>55</v>
      </c>
      <c r="G6" s="60">
        <v>15</v>
      </c>
      <c r="H6" s="60">
        <v>7</v>
      </c>
      <c r="J6" s="60" t="s">
        <v>313</v>
      </c>
      <c r="K6" s="60">
        <v>0.1</v>
      </c>
      <c r="L6" s="60">
        <v>4</v>
      </c>
      <c r="N6" s="60" t="s">
        <v>314</v>
      </c>
      <c r="O6" s="60">
        <v>40</v>
      </c>
      <c r="P6" s="60">
        <v>50</v>
      </c>
      <c r="Q6" s="60">
        <v>0</v>
      </c>
      <c r="R6" s="60">
        <v>0</v>
      </c>
      <c r="S6" s="60">
        <v>97.028469999999999</v>
      </c>
      <c r="U6" s="60" t="s">
        <v>315</v>
      </c>
      <c r="V6" s="60">
        <v>0</v>
      </c>
      <c r="W6" s="60">
        <v>0</v>
      </c>
      <c r="X6" s="60">
        <v>20</v>
      </c>
      <c r="Y6" s="60">
        <v>0</v>
      </c>
      <c r="Z6" s="60">
        <v>31.842566999999999</v>
      </c>
    </row>
    <row r="7" spans="1:27" x14ac:dyDescent="0.3">
      <c r="E7" s="60" t="s">
        <v>301</v>
      </c>
      <c r="F7" s="60">
        <v>65</v>
      </c>
      <c r="G7" s="60">
        <v>30</v>
      </c>
      <c r="H7" s="60">
        <v>20</v>
      </c>
      <c r="J7" s="60" t="s">
        <v>301</v>
      </c>
      <c r="K7" s="60">
        <v>1</v>
      </c>
      <c r="L7" s="60">
        <v>10</v>
      </c>
    </row>
    <row r="8" spans="1:27" x14ac:dyDescent="0.3">
      <c r="E8" s="60" t="s">
        <v>316</v>
      </c>
      <c r="F8" s="60">
        <v>70.400000000000006</v>
      </c>
      <c r="G8" s="60">
        <v>10.481</v>
      </c>
      <c r="H8" s="60">
        <v>19.119</v>
      </c>
      <c r="J8" s="60" t="s">
        <v>316</v>
      </c>
      <c r="K8" s="60">
        <v>11.093</v>
      </c>
      <c r="L8" s="60">
        <v>23.817</v>
      </c>
    </row>
    <row r="13" spans="1:27" x14ac:dyDescent="0.3">
      <c r="A13" s="64" t="s">
        <v>302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317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287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287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287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318</v>
      </c>
      <c r="B16" s="60">
        <v>430</v>
      </c>
      <c r="C16" s="60">
        <v>600</v>
      </c>
      <c r="D16" s="60">
        <v>0</v>
      </c>
      <c r="E16" s="60">
        <v>3000</v>
      </c>
      <c r="F16" s="60">
        <v>811.91579999999999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26.095746999999999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6.0737056999999997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236.17903000000001</v>
      </c>
    </row>
    <row r="23" spans="1:62" x14ac:dyDescent="0.3">
      <c r="A23" s="64" t="s">
        <v>319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290</v>
      </c>
      <c r="P24" s="66"/>
      <c r="Q24" s="66"/>
      <c r="R24" s="66"/>
      <c r="S24" s="66"/>
      <c r="T24" s="66"/>
      <c r="V24" s="66" t="s">
        <v>320</v>
      </c>
      <c r="W24" s="66"/>
      <c r="X24" s="66"/>
      <c r="Y24" s="66"/>
      <c r="Z24" s="66"/>
      <c r="AA24" s="66"/>
      <c r="AC24" s="66" t="s">
        <v>291</v>
      </c>
      <c r="AD24" s="66"/>
      <c r="AE24" s="66"/>
      <c r="AF24" s="66"/>
      <c r="AG24" s="66"/>
      <c r="AH24" s="66"/>
      <c r="AJ24" s="66" t="s">
        <v>292</v>
      </c>
      <c r="AK24" s="66"/>
      <c r="AL24" s="66"/>
      <c r="AM24" s="66"/>
      <c r="AN24" s="66"/>
      <c r="AO24" s="66"/>
      <c r="AQ24" s="66" t="s">
        <v>305</v>
      </c>
      <c r="AR24" s="66"/>
      <c r="AS24" s="66"/>
      <c r="AT24" s="66"/>
      <c r="AU24" s="66"/>
      <c r="AV24" s="66"/>
      <c r="AX24" s="66" t="s">
        <v>293</v>
      </c>
      <c r="AY24" s="66"/>
      <c r="AZ24" s="66"/>
      <c r="BA24" s="66"/>
      <c r="BB24" s="66"/>
      <c r="BC24" s="66"/>
      <c r="BE24" s="66" t="s">
        <v>321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287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287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287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287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287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287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287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126.77481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2.3544073000000001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1.9002011999999999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22.679604000000001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3.2315404000000001</v>
      </c>
      <c r="AJ26" s="60" t="s">
        <v>294</v>
      </c>
      <c r="AK26" s="60">
        <v>320</v>
      </c>
      <c r="AL26" s="60">
        <v>400</v>
      </c>
      <c r="AM26" s="60">
        <v>0</v>
      </c>
      <c r="AN26" s="60">
        <v>1000</v>
      </c>
      <c r="AO26" s="60">
        <v>757.56226000000004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14.250059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3.2676725000000002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2.0159997999999999</v>
      </c>
    </row>
    <row r="33" spans="1:68" x14ac:dyDescent="0.3">
      <c r="A33" s="64" t="s">
        <v>322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323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324</v>
      </c>
      <c r="W34" s="66"/>
      <c r="X34" s="66"/>
      <c r="Y34" s="66"/>
      <c r="Z34" s="66"/>
      <c r="AA34" s="66"/>
      <c r="AC34" s="66" t="s">
        <v>295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287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287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287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287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287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287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728.98299999999995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1531.4454000000001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9654.527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4230.0946999999996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237.55595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170.60911999999999</v>
      </c>
    </row>
    <row r="43" spans="1:68" x14ac:dyDescent="0.3">
      <c r="A43" s="64" t="s">
        <v>296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297</v>
      </c>
      <c r="B44" s="66"/>
      <c r="C44" s="66"/>
      <c r="D44" s="66"/>
      <c r="E44" s="66"/>
      <c r="F44" s="66"/>
      <c r="H44" s="66" t="s">
        <v>325</v>
      </c>
      <c r="I44" s="66"/>
      <c r="J44" s="66"/>
      <c r="K44" s="66"/>
      <c r="L44" s="66"/>
      <c r="M44" s="66"/>
      <c r="O44" s="66" t="s">
        <v>326</v>
      </c>
      <c r="P44" s="66"/>
      <c r="Q44" s="66"/>
      <c r="R44" s="66"/>
      <c r="S44" s="66"/>
      <c r="T44" s="66"/>
      <c r="V44" s="66" t="s">
        <v>298</v>
      </c>
      <c r="W44" s="66"/>
      <c r="X44" s="66"/>
      <c r="Y44" s="66"/>
      <c r="Z44" s="66"/>
      <c r="AA44" s="66"/>
      <c r="AC44" s="66" t="s">
        <v>327</v>
      </c>
      <c r="AD44" s="66"/>
      <c r="AE44" s="66"/>
      <c r="AF44" s="66"/>
      <c r="AG44" s="66"/>
      <c r="AH44" s="66"/>
      <c r="AJ44" s="66" t="s">
        <v>328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299</v>
      </c>
      <c r="AY44" s="66"/>
      <c r="AZ44" s="66"/>
      <c r="BA44" s="66"/>
      <c r="BB44" s="66"/>
      <c r="BC44" s="66"/>
      <c r="BE44" s="66" t="s">
        <v>329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287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287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287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287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287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287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287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20.428660000000001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14.522796</v>
      </c>
      <c r="O46" s="60" t="s">
        <v>300</v>
      </c>
      <c r="P46" s="60">
        <v>600</v>
      </c>
      <c r="Q46" s="60">
        <v>800</v>
      </c>
      <c r="R46" s="60">
        <v>0</v>
      </c>
      <c r="S46" s="60">
        <v>10000</v>
      </c>
      <c r="T46" s="60">
        <v>1036.857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8.9658730000000006E-2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3.8670795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208.53638000000001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105.709625</v>
      </c>
      <c r="AX46" s="60" t="s">
        <v>330</v>
      </c>
      <c r="AY46" s="60"/>
      <c r="AZ46" s="60"/>
      <c r="BA46" s="60"/>
      <c r="BB46" s="60"/>
      <c r="BC46" s="60"/>
      <c r="BE46" s="60" t="s">
        <v>331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4" sqref="E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332</v>
      </c>
      <c r="D2" s="55">
        <v>52</v>
      </c>
      <c r="E2" s="55">
        <v>2367.5630000000001</v>
      </c>
      <c r="F2" s="55">
        <v>357.27307000000002</v>
      </c>
      <c r="G2" s="55">
        <v>53.187424</v>
      </c>
      <c r="H2" s="55">
        <v>26.849267999999999</v>
      </c>
      <c r="I2" s="55">
        <v>26.338153999999999</v>
      </c>
      <c r="J2" s="55">
        <v>97.028469999999999</v>
      </c>
      <c r="K2" s="55">
        <v>45.963889999999999</v>
      </c>
      <c r="L2" s="55">
        <v>51.064582999999999</v>
      </c>
      <c r="M2" s="55">
        <v>31.842566999999999</v>
      </c>
      <c r="N2" s="55">
        <v>2.9874383999999998</v>
      </c>
      <c r="O2" s="55">
        <v>17.329609000000001</v>
      </c>
      <c r="P2" s="55">
        <v>1306.2322999999999</v>
      </c>
      <c r="Q2" s="55">
        <v>38.699024000000001</v>
      </c>
      <c r="R2" s="55">
        <v>811.91579999999999</v>
      </c>
      <c r="S2" s="55">
        <v>163.22506999999999</v>
      </c>
      <c r="T2" s="55">
        <v>7784.2849999999999</v>
      </c>
      <c r="U2" s="55">
        <v>6.0737056999999997</v>
      </c>
      <c r="V2" s="55">
        <v>26.095746999999999</v>
      </c>
      <c r="W2" s="55">
        <v>236.17903000000001</v>
      </c>
      <c r="X2" s="55">
        <v>126.77481</v>
      </c>
      <c r="Y2" s="55">
        <v>2.3544073000000001</v>
      </c>
      <c r="Z2" s="55">
        <v>1.9002011999999999</v>
      </c>
      <c r="AA2" s="55">
        <v>22.679604000000001</v>
      </c>
      <c r="AB2" s="55">
        <v>3.2315404000000001</v>
      </c>
      <c r="AC2" s="55">
        <v>757.56226000000004</v>
      </c>
      <c r="AD2" s="55">
        <v>14.250059</v>
      </c>
      <c r="AE2" s="55">
        <v>3.2676725000000002</v>
      </c>
      <c r="AF2" s="55">
        <v>2.0159997999999999</v>
      </c>
      <c r="AG2" s="55">
        <v>728.98299999999995</v>
      </c>
      <c r="AH2" s="55">
        <v>354.74907999999999</v>
      </c>
      <c r="AI2" s="55">
        <v>374.23390000000001</v>
      </c>
      <c r="AJ2" s="55">
        <v>1531.4454000000001</v>
      </c>
      <c r="AK2" s="55">
        <v>9654.527</v>
      </c>
      <c r="AL2" s="55">
        <v>237.55595</v>
      </c>
      <c r="AM2" s="55">
        <v>4230.0946999999996</v>
      </c>
      <c r="AN2" s="55">
        <v>170.60911999999999</v>
      </c>
      <c r="AO2" s="55">
        <v>20.428660000000001</v>
      </c>
      <c r="AP2" s="55">
        <v>14.225367</v>
      </c>
      <c r="AQ2" s="55">
        <v>6.2032930000000004</v>
      </c>
      <c r="AR2" s="55">
        <v>14.522796</v>
      </c>
      <c r="AS2" s="55">
        <v>1036.857</v>
      </c>
      <c r="AT2" s="55">
        <v>8.9658730000000006E-2</v>
      </c>
      <c r="AU2" s="55">
        <v>3.8670795</v>
      </c>
      <c r="AV2" s="55">
        <v>208.53638000000001</v>
      </c>
      <c r="AW2" s="55">
        <v>105.709625</v>
      </c>
      <c r="AX2" s="55">
        <v>0.10225247</v>
      </c>
      <c r="AY2" s="55">
        <v>1.9618111</v>
      </c>
      <c r="AZ2" s="55">
        <v>388.57285000000002</v>
      </c>
      <c r="BA2" s="55">
        <v>50.3934</v>
      </c>
      <c r="BB2" s="55">
        <v>16.216636999999999</v>
      </c>
      <c r="BC2" s="55">
        <v>19.124832000000001</v>
      </c>
      <c r="BD2" s="55">
        <v>15.040414</v>
      </c>
      <c r="BE2" s="55">
        <v>0.73030835000000005</v>
      </c>
      <c r="BF2" s="55">
        <v>2.6475689999999998</v>
      </c>
      <c r="BG2" s="55">
        <v>6.9387240000000003E-3</v>
      </c>
      <c r="BH2" s="55">
        <v>3.4117403999999997E-2</v>
      </c>
      <c r="BI2" s="55">
        <v>2.7521309000000001E-2</v>
      </c>
      <c r="BJ2" s="55">
        <v>0.10833618</v>
      </c>
      <c r="BK2" s="55">
        <v>5.3374800000000001E-4</v>
      </c>
      <c r="BL2" s="55">
        <v>0.63585610000000004</v>
      </c>
      <c r="BM2" s="55">
        <v>6.8739030000000003</v>
      </c>
      <c r="BN2" s="55">
        <v>2.0956801999999999</v>
      </c>
      <c r="BO2" s="55">
        <v>108.10015</v>
      </c>
      <c r="BP2" s="55">
        <v>18.819680000000002</v>
      </c>
      <c r="BQ2" s="55">
        <v>31.432797999999998</v>
      </c>
      <c r="BR2" s="55">
        <v>116.64277</v>
      </c>
      <c r="BS2" s="55">
        <v>61.078600000000002</v>
      </c>
      <c r="BT2" s="55">
        <v>22.580303000000001</v>
      </c>
      <c r="BU2" s="55">
        <v>0.10746427</v>
      </c>
      <c r="BV2" s="55">
        <v>0.10245781</v>
      </c>
      <c r="BW2" s="55">
        <v>1.4472461000000001</v>
      </c>
      <c r="BX2" s="55">
        <v>2.5332569999999999</v>
      </c>
      <c r="BY2" s="55">
        <v>0.19594629999999999</v>
      </c>
      <c r="BZ2" s="55">
        <v>1.0275822E-3</v>
      </c>
      <c r="CA2" s="55">
        <v>1.1005796999999999</v>
      </c>
      <c r="CB2" s="55">
        <v>6.3505635000000005E-2</v>
      </c>
      <c r="CC2" s="55">
        <v>0.27513036000000002</v>
      </c>
      <c r="CD2" s="55">
        <v>2.9663153000000002</v>
      </c>
      <c r="CE2" s="55">
        <v>7.8716079999999994E-2</v>
      </c>
      <c r="CF2" s="55">
        <v>0.46613844999999998</v>
      </c>
      <c r="CG2" s="55">
        <v>2.4899998E-6</v>
      </c>
      <c r="CH2" s="55">
        <v>4.5804379999999999E-2</v>
      </c>
      <c r="CI2" s="55">
        <v>2.5351396999999999E-3</v>
      </c>
      <c r="CJ2" s="55">
        <v>6.3898299999999999</v>
      </c>
      <c r="CK2" s="55">
        <v>2.1517357000000001E-2</v>
      </c>
      <c r="CL2" s="55">
        <v>1.1737434</v>
      </c>
      <c r="CM2" s="55">
        <v>6.3100142000000004</v>
      </c>
      <c r="CN2" s="55">
        <v>2677.2485000000001</v>
      </c>
      <c r="CO2" s="55">
        <v>4593.9907000000003</v>
      </c>
      <c r="CP2" s="55">
        <v>2962.5962</v>
      </c>
      <c r="CQ2" s="55">
        <v>1205.0340000000001</v>
      </c>
      <c r="CR2" s="55">
        <v>575.22619999999995</v>
      </c>
      <c r="CS2" s="55">
        <v>484.70184</v>
      </c>
      <c r="CT2" s="55">
        <v>2600.3281000000002</v>
      </c>
      <c r="CU2" s="55">
        <v>1678.1694</v>
      </c>
      <c r="CV2" s="55">
        <v>1420.9318000000001</v>
      </c>
      <c r="CW2" s="55">
        <v>1911.4816000000001</v>
      </c>
      <c r="CX2" s="55">
        <v>533.97076000000004</v>
      </c>
      <c r="CY2" s="55">
        <v>3356.2624999999998</v>
      </c>
      <c r="CZ2" s="55">
        <v>1802.6052999999999</v>
      </c>
      <c r="DA2" s="55">
        <v>3691.7809999999999</v>
      </c>
      <c r="DB2" s="55">
        <v>3635.1648</v>
      </c>
      <c r="DC2" s="55">
        <v>5108.2089999999998</v>
      </c>
      <c r="DD2" s="55">
        <v>9830.3544999999995</v>
      </c>
      <c r="DE2" s="55">
        <v>1956.6934000000001</v>
      </c>
      <c r="DF2" s="55">
        <v>4883.0360000000001</v>
      </c>
      <c r="DG2" s="55">
        <v>2091.7139000000002</v>
      </c>
      <c r="DH2" s="55">
        <v>193.98142999999999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50.3934</v>
      </c>
      <c r="B6">
        <f>BB2</f>
        <v>16.216636999999999</v>
      </c>
      <c r="C6">
        <f>BC2</f>
        <v>19.124832000000001</v>
      </c>
      <c r="D6">
        <f>BD2</f>
        <v>15.040414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25377</v>
      </c>
      <c r="C2" s="51">
        <f ca="1">YEAR(TODAY())-YEAR(B2)+IF(TODAY()&gt;=DATE(YEAR(TODAY()),MONTH(B2),DAY(B2)),0,-1)</f>
        <v>52</v>
      </c>
      <c r="E2" s="47">
        <v>159.19999999999999</v>
      </c>
      <c r="F2" s="48" t="s">
        <v>275</v>
      </c>
      <c r="G2" s="47">
        <v>63</v>
      </c>
      <c r="H2" s="46" t="s">
        <v>40</v>
      </c>
      <c r="I2" s="67">
        <f>ROUND(G3/E3^2,1)</f>
        <v>24.9</v>
      </c>
    </row>
    <row r="3" spans="1:9" x14ac:dyDescent="0.3">
      <c r="E3" s="46">
        <f>E2/100</f>
        <v>1.5919999999999999</v>
      </c>
      <c r="F3" s="46" t="s">
        <v>39</v>
      </c>
      <c r="G3" s="46">
        <f>G2</f>
        <v>63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44383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이숙자, ID : H1900800)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15:37:54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C26" sqref="AC2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44383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52</v>
      </c>
      <c r="G12" s="132"/>
      <c r="H12" s="132"/>
      <c r="I12" s="132"/>
      <c r="K12" s="123">
        <f>'개인정보 및 신체계측 입력'!E2</f>
        <v>159.19999999999999</v>
      </c>
      <c r="L12" s="124"/>
      <c r="M12" s="117">
        <f>'개인정보 및 신체계측 입력'!G2</f>
        <v>63</v>
      </c>
      <c r="N12" s="118"/>
      <c r="O12" s="113" t="s">
        <v>270</v>
      </c>
      <c r="P12" s="107"/>
      <c r="Q12" s="110">
        <f>'개인정보 및 신체계측 입력'!I2</f>
        <v>24.9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이숙자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70.400000000000006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10.481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19.119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0.8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23.8</v>
      </c>
      <c r="L72" s="34" t="s">
        <v>52</v>
      </c>
      <c r="M72" s="34">
        <f>ROUND('DRIs DATA'!K8,1)</f>
        <v>11.1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108.26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217.46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126.77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215.44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91.12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643.64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204.29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2021-08-25T05:24:36Z</dcterms:modified>
</cp:coreProperties>
</file>