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<sst xmlns="http://schemas.openxmlformats.org/spreadsheetml/2006/main" count="692" uniqueCount="344">
  <si>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</si>
  <si>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</si>
  <si>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</si>
  <si>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</si>
  <si>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</si>
  <si>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</si>
  <si>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</si>
  <si>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</si>
  <si>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</si>
  <si>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</si>
  <si>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</si>
  <si>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</si>
  <si>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</si>
  <si>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</si>
  <si>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</si>
  <si>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</si>
  <si>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</si>
  <si>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</si>
  <si>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</si>
  <si>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</si>
  <si>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</si>
  <si>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</si>
  <si>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</si>
  <si>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</si>
  <si>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</si>
  <si>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</si>
  <si>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</si>
  <si>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</si>
  <si>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</si>
  <si>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</si>
  <si>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</si>
  <si>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</si>
  <si>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</si>
  <si>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</si>
  <si>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</si>
  <si>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</si>
  <si>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</si>
  <si>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</si>
  <si>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</si>
  <si>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</si>
  <si>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</si>
  <si>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</si>
  <si>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</si>
  <si>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</si>
  <si>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</si>
  <si>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</si>
  <si>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</si>
  <si>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</si>
  <si>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</si>
  <si>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</si>
  <si>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</si>
  <si>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</si>
  <si>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</si>
  <si>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</si>
  <si>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</si>
  <si>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</si>
  <si>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</si>
  <si>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</si>
  <si>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</si>
  <si>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</si>
  <si>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</si>
  <si>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</si>
  <si>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</si>
  <si>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</si>
  <si>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</si>
  <si>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</si>
  <si>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</si>
  <si>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</si>
  <si>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</si>
  <si>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</si>
  <si>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</si>
  <si>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</si>
  <si>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</si>
  <si>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</si>
  <si>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</si>
  <si>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</si>
  <si>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</si>
  <si>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</si>
  <si>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</si>
  <si>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</si>
  <si>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</si>
  <si>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</si>
  <si>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</si>
  <si>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</si>
  <si>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</si>
  <si>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</si>
  <si>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</si>
  <si>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</si>
  <si>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</si>
  <si>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</si>
  <si>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</si>
  <si>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</si>
  <si>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</si>
  <si>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</si>
  <si>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</si>
  <si>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</si>
  <si>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</si>
  <si>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</si>
  <si>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</si>
  <si>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</si>
  <si>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</si>
  <si>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</si>
  <si>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</si>
  <si>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</si>
  <si>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</si>
  <si>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</si>
  <si>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</si>
  <si>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</si>
  <si>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</si>
  <si>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</si>
  <si>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</si>
  <si>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</si>
  <si>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</si>
  <si>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</si>
  <si>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</si>
  <si>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</si>
  <si>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</si>
  <si>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</si>
  <si>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</si>
  <si>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</si>
  <si>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</si>
  <si>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</si>
  <si>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</si>
  <si>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</si>
  <si>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</si>
  <si>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</si>
  <si>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</si>
  <si>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</si>
  <si>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</si>
  <si>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</si>
  <si>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</si>
  <si>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</si>
  <si>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</si>
  <si>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</si>
  <si>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</si>
  <si>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</si>
  <si>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</si>
  <si>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</si>
  <si>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</si>
  <si>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</si>
  <si>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</si>
  <si>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</si>
  <si>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</si>
  <si>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</si>
  <si>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</si>
  <si>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</si>
  <si>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</si>
  <si>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</si>
  <si>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</si>
  <si>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</si>
  <si>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</si>
  <si>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</si>
  <si>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</si>
  <si>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</si>
  <si>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</si>
  <si>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</si>
  <si>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</si>
  <si>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</si>
  <si>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</si>
  <si>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</si>
  <si>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</si>
  <si>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</si>
  <si>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</si>
  <si>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</si>
  <si>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</si>
  <si>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</si>
  <si>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</si>
  <si>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</si>
  <si>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</si>
  <si>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</si>
  <si>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</si>
  <si>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</si>
  <si>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</si>
  <si>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</si>
  <si>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</si>
  <si>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</si>
  <si>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</si>
  <si>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</si>
  <si>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</si>
  <si>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</si>
  <si>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</si>
  <si>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</si>
  <si>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</si>
  <si>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</si>
  <si>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</si>
  <si>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</si>
  <si>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</si>
  <si>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</si>
  <si>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</si>
  <si>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</si>
  <si>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</si>
  <si>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</si>
  <si>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</si>
  <si>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</si>
  <si>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</si>
  <si>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</si>
  <si>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</si>
  <si>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</si>
  <si>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</si>
  <si>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</si>
  <si>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</si>
  <si>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</si>
  <si>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</si>
  <si>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</si>
  <si>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</si>
  <si>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</si>
  <si>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</si>
  <si>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</si>
  <si>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</si>
  <si>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</si>
  <si>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</si>
  <si>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</si>
  <si>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</si>
  <si>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</si>
  <si>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</si>
  <si>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</si>
  <si>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</si>
  <si>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</si>
  <si>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</si>
  <si>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</si>
  <si>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</si>
  <si>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</si>
  <si>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</si>
  <si>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</si>
  <si>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</si>
  <si>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</si>
  <si>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</si>
  <si>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</si>
  <si>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</si>
  <si>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</si>
  <si>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</si>
  <si>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</si>
  <si>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</si>
  <si>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</si>
  <si>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</si>
  <si>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</si>
  <si>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</si>
  <si>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</si>
  <si>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</si>
  <si>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</si>
  <si>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</si>
  <si>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</si>
  <si>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</si>
  <si>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</si>
  <si>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</si>
  <si>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</si>
  <si>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</si>
  <si>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</si>
  <si>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</si>
  <si>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</si>
  <si>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</si>
  <si>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</si>
  <si>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</si>
  <si>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</si>
  <si>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</si>
  <si>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</si>
  <si>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</si>
  <si>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</si>
  <si>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</si>
  <si>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</si>
  <si>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</si>
  <si>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</si>
  <si>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</si>
  <si>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</si>
  <si>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</si>
  <si>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</si>
  <si>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</si>
  <si>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</si>
  <si>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</si>
  <si>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</si>
  <si>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</si>
  <si>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</si>
  <si>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</si>
  <si>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</si>
  <si>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</si>
  <si>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</si>
  <si>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</si>
  <si>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</si>
  <si>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</si>
  <si>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몰리브덴</t>
    <phoneticPr fontId="1" type="noConversion"/>
  </si>
  <si>
    <t>F</t>
  </si>
  <si>
    <t>정보</t>
    <phoneticPr fontId="1" type="noConversion"/>
  </si>
  <si>
    <t>(설문지 : FFQ 95문항 설문지, 사용자 : 진소영, ID : H1900803)</t>
  </si>
  <si>
    <t>출력시각</t>
    <phoneticPr fontId="1" type="noConversion"/>
  </si>
  <si>
    <t>2021년 08월 24일 15:40:47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</si>
  <si>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</si>
  <si>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</si>
  <si>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</si>
  <si>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</si>
  <si>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</si>
  <si>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</si>
  <si>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</si>
  <si>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</si>
  <si>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</si>
  <si>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</si>
  <si>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</si>
  <si>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</si>
  <si>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</si>
  <si>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</si>
  <si>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</si>
  <si>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</si>
  <si>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</si>
  <si>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</si>
  <si>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</si>
  <si>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</si>
  <si>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</si>
  <si>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</si>
  <si>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</si>
  <si>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</si>
  <si>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</si>
  <si>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</si>
  <si>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</si>
  <si>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</si>
  <si>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</si>
  <si>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</si>
  <si>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</si>
  <si>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</si>
  <si>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</si>
  <si>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</si>
  <si>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</si>
  <si>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</si>
  <si>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</si>
  <si>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</si>
  <si>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</si>
  <si>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</si>
  <si>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</si>
  <si>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</si>
  <si>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</si>
  <si>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</si>
  <si>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</si>
  <si>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</si>
  <si>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</si>
  <si>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</si>
  <si>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</si>
  <si>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</si>
  <si>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</si>
  <si>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</si>
  <si>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</si>
  <si>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</si>
  <si>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</si>
  <si>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</si>
  <si>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</si>
  <si>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H1900803</t>
  </si>
  <si>
    <t>진소영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</si>
</sst>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40.444755999999998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1.2529178000000001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2.5695299999999999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807.63135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1717.1156000000001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67.193430000000006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65.882159999999999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7.8185225000000003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1350.9635000000001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0.1880502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3.4993699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13.703357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56.585740000000001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62.903072000000002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2.54</c:v>
                </c:pt>
                <c:pt idx="1">
                  <c:v>5.5259999999999998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3.4159684000000001</c:v>
                </c:pt>
                <c:pt idx="1">
                  <c:v>3.6142297000000001</c:v>
                </c:pt>
                <c:pt idx="2">
                  <c:v>4.0995220000000003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210.53631999999999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7.5552324999999998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85.847999999999999</c:v>
                </c:pt>
                <c:pt idx="1">
                  <c:v>4.1360000000000001</c:v>
                </c:pt>
                <c:pt idx="2">
                  <c:v>10.016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1726.6605999999999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57.818973999999997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209.06342000000001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1.2297597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2054.0864000000001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8.0407879999999992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1.0606579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100.61436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0.66190530000000003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9.9518260000000005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1.0606579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288.70159999999998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2.7283819999999999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진소영, ID : H1900803)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15:40:47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1726.6605999999999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40.444755999999998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13.703357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85.847999999999999</v>
      </c>
      <c r="G8" s="59">
        <f>'DRIs DATA 입력'!G8</f>
        <v>4.1360000000000001</v>
      </c>
      <c r="H8" s="59">
        <f>'DRIs DATA 입력'!H8</f>
        <v>10.016</v>
      </c>
      <c r="I8" s="55"/>
      <c r="J8" s="59" t="s">
        <v>215</v>
      </c>
      <c r="K8" s="59">
        <f>'DRIs DATA 입력'!K8</f>
        <v>2.54</v>
      </c>
      <c r="L8" s="59">
        <f>'DRIs DATA 입력'!L8</f>
        <v>5.5259999999999998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210.53631999999999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7.5552324999999998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1.2297597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100.61436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57.818973999999997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0.97349889999999994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0.66190530000000003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9.9518260000000005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1.0606579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288.70159999999998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2.7283819999999999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1.2529178000000001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2.5695299999999999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209.06342000000001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807.63135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2054.0864000000001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1717.1156000000001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67.193430000000006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65.882159999999999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8.0407879999999992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7.8185225000000003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1350.9635000000001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0.1880502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3.4993699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56.585740000000001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62.903072000000002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8" sqref="J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281</v>
      </c>
      <c r="B1" s="55" t="s">
        <v>282</v>
      </c>
      <c r="G1" s="56" t="s">
        <v>283</v>
      </c>
      <c r="H1" s="55" t="s">
        <v>284</v>
      </c>
    </row>
    <row r="3" spans="1:27" x14ac:dyDescent="0.3">
      <c r="A3" s="65" t="s">
        <v>285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1" t="s">
        <v>287</v>
      </c>
      <c r="F4" s="62"/>
      <c r="G4" s="62"/>
      <c r="H4" s="63"/>
      <c r="J4" s="61" t="s">
        <v>288</v>
      </c>
      <c r="K4" s="62"/>
      <c r="L4" s="63"/>
      <c r="N4" s="66" t="s">
        <v>289</v>
      </c>
      <c r="O4" s="66"/>
      <c r="P4" s="66"/>
      <c r="Q4" s="66"/>
      <c r="R4" s="66"/>
      <c r="S4" s="66"/>
      <c r="U4" s="66" t="s">
        <v>290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292</v>
      </c>
      <c r="E5" s="60"/>
      <c r="F5" s="60" t="s">
        <v>293</v>
      </c>
      <c r="G5" s="60" t="s">
        <v>294</v>
      </c>
      <c r="H5" s="60" t="s">
        <v>289</v>
      </c>
      <c r="J5" s="60"/>
      <c r="K5" s="60" t="s">
        <v>295</v>
      </c>
      <c r="L5" s="60" t="s">
        <v>296</v>
      </c>
      <c r="N5" s="60"/>
      <c r="O5" s="60" t="s">
        <v>297</v>
      </c>
      <c r="P5" s="60" t="s">
        <v>298</v>
      </c>
      <c r="Q5" s="60" t="s">
        <v>299</v>
      </c>
      <c r="R5" s="60" t="s">
        <v>300</v>
      </c>
      <c r="S5" s="60" t="s">
        <v>292</v>
      </c>
      <c r="U5" s="60"/>
      <c r="V5" s="60" t="s">
        <v>297</v>
      </c>
      <c r="W5" s="60" t="s">
        <v>298</v>
      </c>
      <c r="X5" s="60" t="s">
        <v>299</v>
      </c>
      <c r="Y5" s="60" t="s">
        <v>300</v>
      </c>
      <c r="Z5" s="60" t="s">
        <v>292</v>
      </c>
    </row>
    <row r="6" spans="1:27" x14ac:dyDescent="0.3">
      <c r="A6" s="60" t="s">
        <v>286</v>
      </c>
      <c r="B6" s="60">
        <v>1800</v>
      </c>
      <c r="C6" s="60">
        <v>1726.6605999999999</v>
      </c>
      <c r="E6" s="60" t="s">
        <v>301</v>
      </c>
      <c r="F6" s="60">
        <v>55</v>
      </c>
      <c r="G6" s="60">
        <v>15</v>
      </c>
      <c r="H6" s="60">
        <v>7</v>
      </c>
      <c r="J6" s="60" t="s">
        <v>301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40.444755999999998</v>
      </c>
      <c r="U6" s="60" t="s">
        <v>303</v>
      </c>
      <c r="V6" s="60">
        <v>0</v>
      </c>
      <c r="W6" s="60">
        <v>0</v>
      </c>
      <c r="X6" s="60">
        <v>20</v>
      </c>
      <c r="Y6" s="60">
        <v>0</v>
      </c>
      <c r="Z6" s="60">
        <v>13.703357</v>
      </c>
    </row>
    <row r="7" spans="1:27" x14ac:dyDescent="0.3">
      <c r="E7" s="60" t="s">
        <v>304</v>
      </c>
      <c r="F7" s="60">
        <v>65</v>
      </c>
      <c r="G7" s="60">
        <v>30</v>
      </c>
      <c r="H7" s="60">
        <v>20</v>
      </c>
      <c r="J7" s="60" t="s">
        <v>304</v>
      </c>
      <c r="K7" s="60">
        <v>1</v>
      </c>
      <c r="L7" s="60">
        <v>10</v>
      </c>
    </row>
    <row r="8" spans="1:27" x14ac:dyDescent="0.3">
      <c r="E8" s="60" t="s">
        <v>305</v>
      </c>
      <c r="F8" s="60">
        <v>85.847999999999999</v>
      </c>
      <c r="G8" s="60">
        <v>4.1360000000000001</v>
      </c>
      <c r="H8" s="60">
        <v>10.016</v>
      </c>
      <c r="J8" s="60" t="s">
        <v>305</v>
      </c>
      <c r="K8" s="60">
        <v>2.54</v>
      </c>
      <c r="L8" s="60">
        <v>5.5259999999999998</v>
      </c>
    </row>
    <row r="13" spans="1:27" x14ac:dyDescent="0.3">
      <c r="A13" s="64" t="s">
        <v>306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307</v>
      </c>
      <c r="B14" s="66"/>
      <c r="C14" s="66"/>
      <c r="D14" s="66"/>
      <c r="E14" s="66"/>
      <c r="F14" s="66"/>
      <c r="H14" s="66" t="s">
        <v>308</v>
      </c>
      <c r="I14" s="66"/>
      <c r="J14" s="66"/>
      <c r="K14" s="66"/>
      <c r="L14" s="66"/>
      <c r="M14" s="66"/>
      <c r="O14" s="66" t="s">
        <v>309</v>
      </c>
      <c r="P14" s="66"/>
      <c r="Q14" s="66"/>
      <c r="R14" s="66"/>
      <c r="S14" s="66"/>
      <c r="T14" s="66"/>
      <c r="V14" s="66" t="s">
        <v>310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297</v>
      </c>
      <c r="C15" s="60" t="s">
        <v>298</v>
      </c>
      <c r="D15" s="60" t="s">
        <v>299</v>
      </c>
      <c r="E15" s="60" t="s">
        <v>300</v>
      </c>
      <c r="F15" s="60" t="s">
        <v>292</v>
      </c>
      <c r="H15" s="60"/>
      <c r="I15" s="60" t="s">
        <v>276</v>
      </c>
      <c r="J15" s="60" t="s">
        <v>298</v>
      </c>
      <c r="K15" s="60" t="s">
        <v>299</v>
      </c>
      <c r="L15" s="60" t="s">
        <v>300</v>
      </c>
      <c r="M15" s="60" t="s">
        <v>292</v>
      </c>
      <c r="O15" s="60"/>
      <c r="P15" s="60" t="s">
        <v>297</v>
      </c>
      <c r="Q15" s="60" t="s">
        <v>298</v>
      </c>
      <c r="R15" s="60" t="s">
        <v>299</v>
      </c>
      <c r="S15" s="60" t="s">
        <v>300</v>
      </c>
      <c r="T15" s="60" t="s">
        <v>292</v>
      </c>
      <c r="V15" s="60"/>
      <c r="W15" s="60" t="s">
        <v>297</v>
      </c>
      <c r="X15" s="60" t="s">
        <v>298</v>
      </c>
      <c r="Y15" s="60" t="s">
        <v>299</v>
      </c>
      <c r="Z15" s="60" t="s">
        <v>300</v>
      </c>
      <c r="AA15" s="60" t="s">
        <v>292</v>
      </c>
    </row>
    <row r="16" spans="1:27" x14ac:dyDescent="0.3">
      <c r="A16" s="60" t="s">
        <v>311</v>
      </c>
      <c r="B16" s="60">
        <v>430</v>
      </c>
      <c r="C16" s="60">
        <v>600</v>
      </c>
      <c r="D16" s="60">
        <v>0</v>
      </c>
      <c r="E16" s="60">
        <v>3000</v>
      </c>
      <c r="F16" s="60">
        <v>210.53631999999999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7.5552324999999998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1.2297597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100.61436</v>
      </c>
    </row>
    <row r="23" spans="1:62" x14ac:dyDescent="0.3">
      <c r="A23" s="64" t="s">
        <v>312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313</v>
      </c>
      <c r="B24" s="66"/>
      <c r="C24" s="66"/>
      <c r="D24" s="66"/>
      <c r="E24" s="66"/>
      <c r="F24" s="66"/>
      <c r="H24" s="66" t="s">
        <v>314</v>
      </c>
      <c r="I24" s="66"/>
      <c r="J24" s="66"/>
      <c r="K24" s="66"/>
      <c r="L24" s="66"/>
      <c r="M24" s="66"/>
      <c r="O24" s="66" t="s">
        <v>315</v>
      </c>
      <c r="P24" s="66"/>
      <c r="Q24" s="66"/>
      <c r="R24" s="66"/>
      <c r="S24" s="66"/>
      <c r="T24" s="66"/>
      <c r="V24" s="66" t="s">
        <v>316</v>
      </c>
      <c r="W24" s="66"/>
      <c r="X24" s="66"/>
      <c r="Y24" s="66"/>
      <c r="Z24" s="66"/>
      <c r="AA24" s="66"/>
      <c r="AC24" s="66" t="s">
        <v>317</v>
      </c>
      <c r="AD24" s="66"/>
      <c r="AE24" s="66"/>
      <c r="AF24" s="66"/>
      <c r="AG24" s="66"/>
      <c r="AH24" s="66"/>
      <c r="AJ24" s="66" t="s">
        <v>318</v>
      </c>
      <c r="AK24" s="66"/>
      <c r="AL24" s="66"/>
      <c r="AM24" s="66"/>
      <c r="AN24" s="66"/>
      <c r="AO24" s="66"/>
      <c r="AQ24" s="66" t="s">
        <v>319</v>
      </c>
      <c r="AR24" s="66"/>
      <c r="AS24" s="66"/>
      <c r="AT24" s="66"/>
      <c r="AU24" s="66"/>
      <c r="AV24" s="66"/>
      <c r="AX24" s="66" t="s">
        <v>320</v>
      </c>
      <c r="AY24" s="66"/>
      <c r="AZ24" s="66"/>
      <c r="BA24" s="66"/>
      <c r="BB24" s="66"/>
      <c r="BC24" s="66"/>
      <c r="BE24" s="66" t="s">
        <v>321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297</v>
      </c>
      <c r="C25" s="60" t="s">
        <v>298</v>
      </c>
      <c r="D25" s="60" t="s">
        <v>299</v>
      </c>
      <c r="E25" s="60" t="s">
        <v>300</v>
      </c>
      <c r="F25" s="60" t="s">
        <v>292</v>
      </c>
      <c r="H25" s="60"/>
      <c r="I25" s="60" t="s">
        <v>297</v>
      </c>
      <c r="J25" s="60" t="s">
        <v>298</v>
      </c>
      <c r="K25" s="60" t="s">
        <v>299</v>
      </c>
      <c r="L25" s="60" t="s">
        <v>300</v>
      </c>
      <c r="M25" s="60" t="s">
        <v>292</v>
      </c>
      <c r="O25" s="60"/>
      <c r="P25" s="60" t="s">
        <v>297</v>
      </c>
      <c r="Q25" s="60" t="s">
        <v>298</v>
      </c>
      <c r="R25" s="60" t="s">
        <v>299</v>
      </c>
      <c r="S25" s="60" t="s">
        <v>300</v>
      </c>
      <c r="T25" s="60" t="s">
        <v>292</v>
      </c>
      <c r="V25" s="60"/>
      <c r="W25" s="60" t="s">
        <v>297</v>
      </c>
      <c r="X25" s="60" t="s">
        <v>298</v>
      </c>
      <c r="Y25" s="60" t="s">
        <v>299</v>
      </c>
      <c r="Z25" s="60" t="s">
        <v>300</v>
      </c>
      <c r="AA25" s="60" t="s">
        <v>292</v>
      </c>
      <c r="AC25" s="60"/>
      <c r="AD25" s="60" t="s">
        <v>297</v>
      </c>
      <c r="AE25" s="60" t="s">
        <v>278</v>
      </c>
      <c r="AF25" s="60" t="s">
        <v>299</v>
      </c>
      <c r="AG25" s="60" t="s">
        <v>300</v>
      </c>
      <c r="AH25" s="60" t="s">
        <v>292</v>
      </c>
      <c r="AJ25" s="60"/>
      <c r="AK25" s="60" t="s">
        <v>297</v>
      </c>
      <c r="AL25" s="60" t="s">
        <v>298</v>
      </c>
      <c r="AM25" s="60" t="s">
        <v>299</v>
      </c>
      <c r="AN25" s="60" t="s">
        <v>300</v>
      </c>
      <c r="AO25" s="60" t="s">
        <v>292</v>
      </c>
      <c r="AQ25" s="60"/>
      <c r="AR25" s="60" t="s">
        <v>297</v>
      </c>
      <c r="AS25" s="60" t="s">
        <v>298</v>
      </c>
      <c r="AT25" s="60" t="s">
        <v>299</v>
      </c>
      <c r="AU25" s="60" t="s">
        <v>300</v>
      </c>
      <c r="AV25" s="60" t="s">
        <v>292</v>
      </c>
      <c r="AX25" s="60"/>
      <c r="AY25" s="60" t="s">
        <v>297</v>
      </c>
      <c r="AZ25" s="60" t="s">
        <v>298</v>
      </c>
      <c r="BA25" s="60" t="s">
        <v>299</v>
      </c>
      <c r="BB25" s="60" t="s">
        <v>300</v>
      </c>
      <c r="BC25" s="60" t="s">
        <v>292</v>
      </c>
      <c r="BE25" s="60"/>
      <c r="BF25" s="60" t="s">
        <v>297</v>
      </c>
      <c r="BG25" s="60" t="s">
        <v>298</v>
      </c>
      <c r="BH25" s="60" t="s">
        <v>299</v>
      </c>
      <c r="BI25" s="60" t="s">
        <v>300</v>
      </c>
      <c r="BJ25" s="60" t="s">
        <v>292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57.818973999999997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0.97349889999999994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0.66190530000000003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9.9518260000000005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1.0606579</v>
      </c>
      <c r="AJ26" s="60" t="s">
        <v>322</v>
      </c>
      <c r="AK26" s="60">
        <v>320</v>
      </c>
      <c r="AL26" s="60">
        <v>400</v>
      </c>
      <c r="AM26" s="60">
        <v>0</v>
      </c>
      <c r="AN26" s="60">
        <v>1000</v>
      </c>
      <c r="AO26" s="60">
        <v>288.70159999999998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2.7283819999999999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1.2529178000000001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2.5695299999999999</v>
      </c>
    </row>
    <row r="33" spans="1:68" x14ac:dyDescent="0.3">
      <c r="A33" s="64" t="s">
        <v>323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324</v>
      </c>
      <c r="B34" s="66"/>
      <c r="C34" s="66"/>
      <c r="D34" s="66"/>
      <c r="E34" s="66"/>
      <c r="F34" s="66"/>
      <c r="H34" s="66" t="s">
        <v>325</v>
      </c>
      <c r="I34" s="66"/>
      <c r="J34" s="66"/>
      <c r="K34" s="66"/>
      <c r="L34" s="66"/>
      <c r="M34" s="66"/>
      <c r="O34" s="66" t="s">
        <v>326</v>
      </c>
      <c r="P34" s="66"/>
      <c r="Q34" s="66"/>
      <c r="R34" s="66"/>
      <c r="S34" s="66"/>
      <c r="T34" s="66"/>
      <c r="V34" s="66" t="s">
        <v>327</v>
      </c>
      <c r="W34" s="66"/>
      <c r="X34" s="66"/>
      <c r="Y34" s="66"/>
      <c r="Z34" s="66"/>
      <c r="AA34" s="66"/>
      <c r="AC34" s="66" t="s">
        <v>328</v>
      </c>
      <c r="AD34" s="66"/>
      <c r="AE34" s="66"/>
      <c r="AF34" s="66"/>
      <c r="AG34" s="66"/>
      <c r="AH34" s="66"/>
      <c r="AJ34" s="66" t="s">
        <v>329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297</v>
      </c>
      <c r="C35" s="60" t="s">
        <v>298</v>
      </c>
      <c r="D35" s="60" t="s">
        <v>299</v>
      </c>
      <c r="E35" s="60" t="s">
        <v>300</v>
      </c>
      <c r="F35" s="60" t="s">
        <v>292</v>
      </c>
      <c r="H35" s="60"/>
      <c r="I35" s="60" t="s">
        <v>297</v>
      </c>
      <c r="J35" s="60" t="s">
        <v>298</v>
      </c>
      <c r="K35" s="60" t="s">
        <v>299</v>
      </c>
      <c r="L35" s="60" t="s">
        <v>300</v>
      </c>
      <c r="M35" s="60" t="s">
        <v>292</v>
      </c>
      <c r="O35" s="60"/>
      <c r="P35" s="60" t="s">
        <v>297</v>
      </c>
      <c r="Q35" s="60" t="s">
        <v>298</v>
      </c>
      <c r="R35" s="60" t="s">
        <v>299</v>
      </c>
      <c r="S35" s="60" t="s">
        <v>300</v>
      </c>
      <c r="T35" s="60" t="s">
        <v>292</v>
      </c>
      <c r="V35" s="60"/>
      <c r="W35" s="60" t="s">
        <v>297</v>
      </c>
      <c r="X35" s="60" t="s">
        <v>298</v>
      </c>
      <c r="Y35" s="60" t="s">
        <v>299</v>
      </c>
      <c r="Z35" s="60" t="s">
        <v>300</v>
      </c>
      <c r="AA35" s="60" t="s">
        <v>292</v>
      </c>
      <c r="AC35" s="60"/>
      <c r="AD35" s="60" t="s">
        <v>297</v>
      </c>
      <c r="AE35" s="60" t="s">
        <v>298</v>
      </c>
      <c r="AF35" s="60" t="s">
        <v>299</v>
      </c>
      <c r="AG35" s="60" t="s">
        <v>300</v>
      </c>
      <c r="AH35" s="60" t="s">
        <v>292</v>
      </c>
      <c r="AJ35" s="60"/>
      <c r="AK35" s="60" t="s">
        <v>297</v>
      </c>
      <c r="AL35" s="60" t="s">
        <v>298</v>
      </c>
      <c r="AM35" s="60" t="s">
        <v>299</v>
      </c>
      <c r="AN35" s="60" t="s">
        <v>300</v>
      </c>
      <c r="AO35" s="60" t="s">
        <v>292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209.06342000000001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807.63135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2054.0864000000001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1717.1156000000001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67.193430000000006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65.882159999999999</v>
      </c>
    </row>
    <row r="43" spans="1:68" x14ac:dyDescent="0.3">
      <c r="A43" s="64" t="s">
        <v>330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331</v>
      </c>
      <c r="B44" s="66"/>
      <c r="C44" s="66"/>
      <c r="D44" s="66"/>
      <c r="E44" s="66"/>
      <c r="F44" s="66"/>
      <c r="H44" s="66" t="s">
        <v>332</v>
      </c>
      <c r="I44" s="66"/>
      <c r="J44" s="66"/>
      <c r="K44" s="66"/>
      <c r="L44" s="66"/>
      <c r="M44" s="66"/>
      <c r="O44" s="66" t="s">
        <v>333</v>
      </c>
      <c r="P44" s="66"/>
      <c r="Q44" s="66"/>
      <c r="R44" s="66"/>
      <c r="S44" s="66"/>
      <c r="T44" s="66"/>
      <c r="V44" s="66" t="s">
        <v>334</v>
      </c>
      <c r="W44" s="66"/>
      <c r="X44" s="66"/>
      <c r="Y44" s="66"/>
      <c r="Z44" s="66"/>
      <c r="AA44" s="66"/>
      <c r="AC44" s="66" t="s">
        <v>335</v>
      </c>
      <c r="AD44" s="66"/>
      <c r="AE44" s="66"/>
      <c r="AF44" s="66"/>
      <c r="AG44" s="66"/>
      <c r="AH44" s="66"/>
      <c r="AJ44" s="66" t="s">
        <v>336</v>
      </c>
      <c r="AK44" s="66"/>
      <c r="AL44" s="66"/>
      <c r="AM44" s="66"/>
      <c r="AN44" s="66"/>
      <c r="AO44" s="66"/>
      <c r="AQ44" s="66" t="s">
        <v>337</v>
      </c>
      <c r="AR44" s="66"/>
      <c r="AS44" s="66"/>
      <c r="AT44" s="66"/>
      <c r="AU44" s="66"/>
      <c r="AV44" s="66"/>
      <c r="AX44" s="66" t="s">
        <v>279</v>
      </c>
      <c r="AY44" s="66"/>
      <c r="AZ44" s="66"/>
      <c r="BA44" s="66"/>
      <c r="BB44" s="66"/>
      <c r="BC44" s="66"/>
      <c r="BE44" s="66" t="s">
        <v>338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297</v>
      </c>
      <c r="C45" s="60" t="s">
        <v>298</v>
      </c>
      <c r="D45" s="60" t="s">
        <v>277</v>
      </c>
      <c r="E45" s="60" t="s">
        <v>300</v>
      </c>
      <c r="F45" s="60" t="s">
        <v>292</v>
      </c>
      <c r="H45" s="60"/>
      <c r="I45" s="60" t="s">
        <v>297</v>
      </c>
      <c r="J45" s="60" t="s">
        <v>298</v>
      </c>
      <c r="K45" s="60" t="s">
        <v>299</v>
      </c>
      <c r="L45" s="60" t="s">
        <v>300</v>
      </c>
      <c r="M45" s="60" t="s">
        <v>292</v>
      </c>
      <c r="O45" s="60"/>
      <c r="P45" s="60" t="s">
        <v>297</v>
      </c>
      <c r="Q45" s="60" t="s">
        <v>298</v>
      </c>
      <c r="R45" s="60" t="s">
        <v>277</v>
      </c>
      <c r="S45" s="60" t="s">
        <v>300</v>
      </c>
      <c r="T45" s="60" t="s">
        <v>292</v>
      </c>
      <c r="V45" s="60"/>
      <c r="W45" s="60" t="s">
        <v>297</v>
      </c>
      <c r="X45" s="60" t="s">
        <v>298</v>
      </c>
      <c r="Y45" s="60" t="s">
        <v>299</v>
      </c>
      <c r="Z45" s="60" t="s">
        <v>300</v>
      </c>
      <c r="AA45" s="60" t="s">
        <v>292</v>
      </c>
      <c r="AC45" s="60"/>
      <c r="AD45" s="60" t="s">
        <v>297</v>
      </c>
      <c r="AE45" s="60" t="s">
        <v>298</v>
      </c>
      <c r="AF45" s="60" t="s">
        <v>299</v>
      </c>
      <c r="AG45" s="60" t="s">
        <v>300</v>
      </c>
      <c r="AH45" s="60" t="s">
        <v>292</v>
      </c>
      <c r="AJ45" s="60"/>
      <c r="AK45" s="60" t="s">
        <v>297</v>
      </c>
      <c r="AL45" s="60" t="s">
        <v>298</v>
      </c>
      <c r="AM45" s="60" t="s">
        <v>299</v>
      </c>
      <c r="AN45" s="60" t="s">
        <v>300</v>
      </c>
      <c r="AO45" s="60" t="s">
        <v>292</v>
      </c>
      <c r="AQ45" s="60"/>
      <c r="AR45" s="60" t="s">
        <v>297</v>
      </c>
      <c r="AS45" s="60" t="s">
        <v>298</v>
      </c>
      <c r="AT45" s="60" t="s">
        <v>299</v>
      </c>
      <c r="AU45" s="60" t="s">
        <v>300</v>
      </c>
      <c r="AV45" s="60" t="s">
        <v>292</v>
      </c>
      <c r="AX45" s="60"/>
      <c r="AY45" s="60" t="s">
        <v>297</v>
      </c>
      <c r="AZ45" s="60" t="s">
        <v>298</v>
      </c>
      <c r="BA45" s="60" t="s">
        <v>299</v>
      </c>
      <c r="BB45" s="60" t="s">
        <v>300</v>
      </c>
      <c r="BC45" s="60" t="s">
        <v>292</v>
      </c>
      <c r="BE45" s="60"/>
      <c r="BF45" s="60" t="s">
        <v>297</v>
      </c>
      <c r="BG45" s="60" t="s">
        <v>298</v>
      </c>
      <c r="BH45" s="60" t="s">
        <v>299</v>
      </c>
      <c r="BI45" s="60" t="s">
        <v>300</v>
      </c>
      <c r="BJ45" s="60" t="s">
        <v>292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8.0407879999999992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7.8185225000000003</v>
      </c>
      <c r="O46" s="60" t="s">
        <v>339</v>
      </c>
      <c r="P46" s="60">
        <v>600</v>
      </c>
      <c r="Q46" s="60">
        <v>800</v>
      </c>
      <c r="R46" s="60">
        <v>0</v>
      </c>
      <c r="S46" s="60">
        <v>10000</v>
      </c>
      <c r="T46" s="60">
        <v>1350.9635000000001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0.1880502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3.4993699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56.585740000000001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62.903072000000002</v>
      </c>
      <c r="AX46" s="60" t="s">
        <v>340</v>
      </c>
      <c r="AY46" s="60"/>
      <c r="AZ46" s="60"/>
      <c r="BA46" s="60"/>
      <c r="BB46" s="60"/>
      <c r="BC46" s="60"/>
      <c r="BE46" s="60" t="s">
        <v>341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342</v>
      </c>
      <c r="B2" s="55" t="s">
        <v>343</v>
      </c>
      <c r="C2" s="55" t="s">
        <v>280</v>
      </c>
      <c r="D2" s="55">
        <v>59</v>
      </c>
      <c r="E2" s="55">
        <v>1726.6605999999999</v>
      </c>
      <c r="F2" s="55">
        <v>346.64109999999999</v>
      </c>
      <c r="G2" s="55">
        <v>16.700994000000001</v>
      </c>
      <c r="H2" s="55">
        <v>12.088054</v>
      </c>
      <c r="I2" s="55">
        <v>4.6129394000000001</v>
      </c>
      <c r="J2" s="55">
        <v>40.444755999999998</v>
      </c>
      <c r="K2" s="55">
        <v>32.098305000000003</v>
      </c>
      <c r="L2" s="55">
        <v>8.3464510000000001</v>
      </c>
      <c r="M2" s="55">
        <v>13.703357</v>
      </c>
      <c r="N2" s="55">
        <v>1.6408639</v>
      </c>
      <c r="O2" s="55">
        <v>6.0134990000000004</v>
      </c>
      <c r="P2" s="55">
        <v>514.48649999999998</v>
      </c>
      <c r="Q2" s="55">
        <v>10.583942</v>
      </c>
      <c r="R2" s="55">
        <v>210.53631999999999</v>
      </c>
      <c r="S2" s="55">
        <v>51.354702000000003</v>
      </c>
      <c r="T2" s="55">
        <v>1910.1796999999999</v>
      </c>
      <c r="U2" s="55">
        <v>1.2297597</v>
      </c>
      <c r="V2" s="55">
        <v>7.5552324999999998</v>
      </c>
      <c r="W2" s="55">
        <v>100.61436</v>
      </c>
      <c r="X2" s="55">
        <v>57.818973999999997</v>
      </c>
      <c r="Y2" s="55">
        <v>0.97349889999999994</v>
      </c>
      <c r="Z2" s="55">
        <v>0.66190530000000003</v>
      </c>
      <c r="AA2" s="55">
        <v>9.9518260000000005</v>
      </c>
      <c r="AB2" s="55">
        <v>1.0606579</v>
      </c>
      <c r="AC2" s="55">
        <v>288.70159999999998</v>
      </c>
      <c r="AD2" s="55">
        <v>2.7283819999999999</v>
      </c>
      <c r="AE2" s="55">
        <v>1.2529178000000001</v>
      </c>
      <c r="AF2" s="55">
        <v>2.5695299999999999</v>
      </c>
      <c r="AG2" s="55">
        <v>209.06342000000001</v>
      </c>
      <c r="AH2" s="55">
        <v>125.35647</v>
      </c>
      <c r="AI2" s="55">
        <v>83.706940000000003</v>
      </c>
      <c r="AJ2" s="55">
        <v>807.63135</v>
      </c>
      <c r="AK2" s="55">
        <v>2054.0864000000001</v>
      </c>
      <c r="AL2" s="55">
        <v>67.193430000000006</v>
      </c>
      <c r="AM2" s="55">
        <v>1717.1156000000001</v>
      </c>
      <c r="AN2" s="55">
        <v>65.882159999999999</v>
      </c>
      <c r="AO2" s="55">
        <v>8.0407879999999992</v>
      </c>
      <c r="AP2" s="55">
        <v>6.8396296999999997</v>
      </c>
      <c r="AQ2" s="55">
        <v>1.2011586000000001</v>
      </c>
      <c r="AR2" s="55">
        <v>7.8185225000000003</v>
      </c>
      <c r="AS2" s="55">
        <v>1350.9635000000001</v>
      </c>
      <c r="AT2" s="55">
        <v>0.1880502</v>
      </c>
      <c r="AU2" s="55">
        <v>3.4993699</v>
      </c>
      <c r="AV2" s="55">
        <v>56.585740000000001</v>
      </c>
      <c r="AW2" s="55">
        <v>62.903072000000002</v>
      </c>
      <c r="AX2" s="55">
        <v>1.5914452999999999E-2</v>
      </c>
      <c r="AY2" s="55">
        <v>0.39365375000000002</v>
      </c>
      <c r="AZ2" s="55">
        <v>100.9537</v>
      </c>
      <c r="BA2" s="55">
        <v>11.140917</v>
      </c>
      <c r="BB2" s="55">
        <v>3.4159684000000001</v>
      </c>
      <c r="BC2" s="55">
        <v>3.6142297000000001</v>
      </c>
      <c r="BD2" s="55">
        <v>4.0995220000000003</v>
      </c>
      <c r="BE2" s="55">
        <v>0.23193885</v>
      </c>
      <c r="BF2" s="55">
        <v>1.4892764000000001</v>
      </c>
      <c r="BG2" s="55">
        <v>6.9387240000000003E-3</v>
      </c>
      <c r="BH2" s="55">
        <v>1.2811408E-2</v>
      </c>
      <c r="BI2" s="55">
        <v>9.5966390000000006E-3</v>
      </c>
      <c r="BJ2" s="55">
        <v>3.5222280000000002E-2</v>
      </c>
      <c r="BK2" s="55">
        <v>5.3374800000000001E-4</v>
      </c>
      <c r="BL2" s="55">
        <v>0.12376117</v>
      </c>
      <c r="BM2" s="55">
        <v>1.1643667</v>
      </c>
      <c r="BN2" s="55">
        <v>0.31534347000000001</v>
      </c>
      <c r="BO2" s="55">
        <v>19.002109999999998</v>
      </c>
      <c r="BP2" s="55">
        <v>3.1982075999999999</v>
      </c>
      <c r="BQ2" s="55">
        <v>5.9426265000000003</v>
      </c>
      <c r="BR2" s="55">
        <v>22.759418</v>
      </c>
      <c r="BS2" s="55">
        <v>10.150301000000001</v>
      </c>
      <c r="BT2" s="55">
        <v>3.8100139999999998</v>
      </c>
      <c r="BU2" s="55">
        <v>6.8599413999999997E-3</v>
      </c>
      <c r="BV2" s="55">
        <v>1.6591754E-2</v>
      </c>
      <c r="BW2" s="55">
        <v>0.26198347999999999</v>
      </c>
      <c r="BX2" s="55">
        <v>0.42102600000000001</v>
      </c>
      <c r="BY2" s="55">
        <v>4.4651522999999999E-2</v>
      </c>
      <c r="BZ2" s="55">
        <v>4.5314807E-4</v>
      </c>
      <c r="CA2" s="55">
        <v>0.32962387999999998</v>
      </c>
      <c r="CB2" s="55">
        <v>8.0084140000000002E-3</v>
      </c>
      <c r="CC2" s="55">
        <v>6.5189449999999996E-2</v>
      </c>
      <c r="CD2" s="55">
        <v>0.48540931999999998</v>
      </c>
      <c r="CE2" s="55">
        <v>2.3613358000000001E-2</v>
      </c>
      <c r="CF2" s="55">
        <v>7.7525503999999995E-2</v>
      </c>
      <c r="CG2" s="55">
        <v>0</v>
      </c>
      <c r="CH2" s="55">
        <v>1.7283184E-2</v>
      </c>
      <c r="CI2" s="55">
        <v>1.27408225E-2</v>
      </c>
      <c r="CJ2" s="55">
        <v>1.0216646</v>
      </c>
      <c r="CK2" s="55">
        <v>5.6389533E-3</v>
      </c>
      <c r="CL2" s="55">
        <v>0.18611649</v>
      </c>
      <c r="CM2" s="55">
        <v>1.0708500000000001</v>
      </c>
      <c r="CN2" s="55">
        <v>1690.1282000000001</v>
      </c>
      <c r="CO2" s="55">
        <v>2866.8618000000001</v>
      </c>
      <c r="CP2" s="55">
        <v>821.56979999999999</v>
      </c>
      <c r="CQ2" s="55">
        <v>500.67676</v>
      </c>
      <c r="CR2" s="55">
        <v>277.67133000000001</v>
      </c>
      <c r="CS2" s="55">
        <v>516.05989999999997</v>
      </c>
      <c r="CT2" s="55">
        <v>1608.8396</v>
      </c>
      <c r="CU2" s="55">
        <v>701.63239999999996</v>
      </c>
      <c r="CV2" s="55">
        <v>1691.9114</v>
      </c>
      <c r="CW2" s="55">
        <v>671.22940000000006</v>
      </c>
      <c r="CX2" s="55">
        <v>249.33846</v>
      </c>
      <c r="CY2" s="55">
        <v>2489.1667000000002</v>
      </c>
      <c r="CZ2" s="55">
        <v>768.72479999999996</v>
      </c>
      <c r="DA2" s="55">
        <v>2212.5927999999999</v>
      </c>
      <c r="DB2" s="55">
        <v>2615.8047000000001</v>
      </c>
      <c r="DC2" s="55">
        <v>2631.3733000000002</v>
      </c>
      <c r="DD2" s="55">
        <v>3907.5884000000001</v>
      </c>
      <c r="DE2" s="55">
        <v>535.00699999999995</v>
      </c>
      <c r="DF2" s="55">
        <v>3246.4337999999998</v>
      </c>
      <c r="DG2" s="55">
        <v>897.88099999999997</v>
      </c>
      <c r="DH2" s="55">
        <v>25.212890000000002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11.140917</v>
      </c>
      <c r="B6">
        <f>BB2</f>
        <v>3.4159684000000001</v>
      </c>
      <c r="C6">
        <f>BC2</f>
        <v>3.6142297000000001</v>
      </c>
      <c r="D6">
        <f>BD2</f>
        <v>4.0995220000000003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22609</v>
      </c>
      <c r="C2" s="51">
        <f ca="1">YEAR(TODAY())-YEAR(B2)+IF(TODAY()&gt;=DATE(YEAR(TODAY()),MONTH(B2),DAY(B2)),0,-1)</f>
        <v>59</v>
      </c>
      <c r="E2" s="47">
        <v>162.6</v>
      </c>
      <c r="F2" s="48" t="s">
        <v>275</v>
      </c>
      <c r="G2" s="47">
        <v>60.1</v>
      </c>
      <c r="H2" s="46" t="s">
        <v>40</v>
      </c>
      <c r="I2" s="67">
        <f>ROUND(G3/E3^2,1)</f>
        <v>22.7</v>
      </c>
    </row>
    <row r="3" spans="1:9" x14ac:dyDescent="0.3">
      <c r="E3" s="46">
        <f>E2/100</f>
        <v>1.6259999999999999</v>
      </c>
      <c r="F3" s="46" t="s">
        <v>39</v>
      </c>
      <c r="G3" s="46">
        <f>G2</f>
        <v>60.1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진소영, ID : H1900803)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15:40:47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59</v>
      </c>
      <c r="G12" s="132"/>
      <c r="H12" s="132"/>
      <c r="I12" s="132"/>
      <c r="K12" s="123">
        <f>'개인정보 및 신체계측 입력'!E2</f>
        <v>162.6</v>
      </c>
      <c r="L12" s="124"/>
      <c r="M12" s="117">
        <f>'개인정보 및 신체계측 입력'!G2</f>
        <v>60.1</v>
      </c>
      <c r="N12" s="118"/>
      <c r="O12" s="113" t="s">
        <v>270</v>
      </c>
      <c r="P12" s="107"/>
      <c r="Q12" s="110">
        <f>'개인정보 및 신체계측 입력'!I2</f>
        <v>22.7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진소영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85.847999999999999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4.1360000000000001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10.016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5.5</v>
      </c>
      <c r="L72" s="34" t="s">
        <v>52</v>
      </c>
      <c r="M72" s="34">
        <f>ROUND('DRIs DATA'!K8,1)</f>
        <v>2.5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28.07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62.96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57.82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70.709999999999994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26.13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136.94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80.41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2021-08-25T05:31:16Z</dcterms:modified>
</cp:coreProperties>
</file>