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<sst xmlns="http://schemas.openxmlformats.org/spreadsheetml/2006/main" count="692" uniqueCount="386">
  <si>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</si>
  <si>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</si>
  <si>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</si>
  <si>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</si>
  <si>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</si>
  <si>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</si>
  <si>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</si>
  <si>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</si>
  <si>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</si>
  <si>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</si>
  <si>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</si>
  <si>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</si>
  <si>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</si>
  <si>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</si>
  <si>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</si>
  <si>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</si>
  <si>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</si>
  <si>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</si>
  <si>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</si>
  <si>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</si>
  <si>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</si>
  <si>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</si>
  <si>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</si>
  <si>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</si>
  <si>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</si>
  <si>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</si>
  <si>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</si>
  <si>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</si>
  <si>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</si>
  <si>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</si>
  <si>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</si>
  <si>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</si>
  <si>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</si>
  <si>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</si>
  <si>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</si>
  <si>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</si>
  <si>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</si>
  <si>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</si>
  <si>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</si>
  <si>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</si>
  <si>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</si>
  <si>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</si>
  <si>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</si>
  <si>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</si>
  <si>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</si>
  <si>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</si>
  <si>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</si>
  <si>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</si>
  <si>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</si>
  <si>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</si>
  <si>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</si>
  <si>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</si>
  <si>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</si>
  <si>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</si>
  <si>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</si>
  <si>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</si>
  <si>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</si>
  <si>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</si>
  <si>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</si>
  <si>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</si>
  <si>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</si>
  <si>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</si>
  <si>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</si>
  <si>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</si>
  <si>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</si>
  <si>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</si>
  <si>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</si>
  <si>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</si>
  <si>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</si>
  <si>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</si>
  <si>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</si>
  <si>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</si>
  <si>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</si>
  <si>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</si>
  <si>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</si>
  <si>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</si>
  <si>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</si>
  <si>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</si>
  <si>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</si>
  <si>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</si>
  <si>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</si>
  <si>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</si>
  <si>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</si>
  <si>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</si>
  <si>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</si>
  <si>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</si>
  <si>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</si>
  <si>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</si>
  <si>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</si>
  <si>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</si>
  <si>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</si>
  <si>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</si>
  <si>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</si>
  <si>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</si>
  <si>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</si>
  <si>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</si>
  <si>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</si>
  <si>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</si>
  <si>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</si>
  <si>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</si>
  <si>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</si>
  <si>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</si>
  <si>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</si>
  <si>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</si>
  <si>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</si>
  <si>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</si>
  <si>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</si>
  <si>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</si>
  <si>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</si>
  <si>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</si>
  <si>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</si>
  <si>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</si>
  <si>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</si>
  <si>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</si>
  <si>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</si>
  <si>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</si>
  <si>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</si>
  <si>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</si>
  <si>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</si>
  <si>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</si>
  <si>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</si>
  <si>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</si>
  <si>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</si>
  <si>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</si>
  <si>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</si>
  <si>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</si>
  <si>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</si>
  <si>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</si>
  <si>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</si>
  <si>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</si>
  <si>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</si>
  <si>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</si>
  <si>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</si>
  <si>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</si>
  <si>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</si>
  <si>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</si>
  <si>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</si>
  <si>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</si>
  <si>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</si>
  <si>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</si>
  <si>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</si>
  <si>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</si>
  <si>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</si>
  <si>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</si>
  <si>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</si>
  <si>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</si>
  <si>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</si>
  <si>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</si>
  <si>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</si>
  <si>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</si>
  <si>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</si>
  <si>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</si>
  <si>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</si>
  <si>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</si>
  <si>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</si>
  <si>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</si>
  <si>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</si>
  <si>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</si>
  <si>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</si>
  <si>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</si>
  <si>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</si>
  <si>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</si>
  <si>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</si>
  <si>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</si>
  <si>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</si>
  <si>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</si>
  <si>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</si>
  <si>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</si>
  <si>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</si>
  <si>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</si>
  <si>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</si>
  <si>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</si>
  <si>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</si>
  <si>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</si>
  <si>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</si>
  <si>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</si>
  <si>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</si>
  <si>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</si>
  <si>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</si>
  <si>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</si>
  <si>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</si>
  <si>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</si>
  <si>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</si>
  <si>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</si>
  <si>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</si>
  <si>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</si>
  <si>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</si>
  <si>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</si>
  <si>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</si>
  <si>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</si>
  <si>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</si>
  <si>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</si>
  <si>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</si>
  <si>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</si>
  <si>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</si>
  <si>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</si>
  <si>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</si>
  <si>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</si>
  <si>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</si>
  <si>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</si>
  <si>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</si>
  <si>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</si>
  <si>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</si>
  <si>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</si>
  <si>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</si>
  <si>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</si>
  <si>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</si>
  <si>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</si>
  <si>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</si>
  <si>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</si>
  <si>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</si>
  <si>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</si>
  <si>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</si>
  <si>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</si>
  <si>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</si>
  <si>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</si>
  <si>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</si>
  <si>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</si>
  <si>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</si>
  <si>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</si>
  <si>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</si>
  <si>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</si>
  <si>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</si>
  <si>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</si>
  <si>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</si>
  <si>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</si>
  <si>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</si>
  <si>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</si>
  <si>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</si>
  <si>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</si>
  <si>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</si>
  <si>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</si>
  <si>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</si>
  <si>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</si>
  <si>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</si>
  <si>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</si>
  <si>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</si>
  <si>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</si>
  <si>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</si>
  <si>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</si>
  <si>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</si>
  <si>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</si>
  <si>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</si>
  <si>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</si>
  <si>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</si>
  <si>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</si>
  <si>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</si>
  <si>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</si>
  <si>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</si>
  <si>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</si>
  <si>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</si>
  <si>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</si>
  <si>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</si>
  <si>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</si>
  <si>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</si>
  <si>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</si>
  <si>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</si>
  <si>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</si>
  <si>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</si>
  <si>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</si>
  <si>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</si>
  <si>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</si>
  <si>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</si>
  <si>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</si>
  <si>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</si>
  <si>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</si>
  <si>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</si>
  <si>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</si>
  <si>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</si>
  <si>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</si>
  <si>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</si>
  <si>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</si>
  <si>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</si>
  <si>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</si>
  <si>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</si>
  <si>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</si>
  <si>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</si>
  <si>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</si>
  <si>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</si>
  <si>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</si>
  <si>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</si>
  <si>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</si>
  <si>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</si>
  <si>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권장섭취량</t>
    <phoneticPr fontId="1" type="noConversion"/>
  </si>
  <si>
    <t>판토텐산</t>
    <phoneticPr fontId="1" type="noConversion"/>
  </si>
  <si>
    <t>철</t>
    <phoneticPr fontId="1" type="noConversion"/>
  </si>
  <si>
    <t>구리(ug/일)</t>
    <phoneticPr fontId="1" type="noConversion"/>
  </si>
  <si>
    <t>M</t>
  </si>
  <si>
    <t>n-6불포화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</si>
  <si>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</si>
  <si>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</si>
  <si>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</si>
  <si>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</si>
  <si>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</si>
  <si>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비타민A(μg RAE/일)</t>
    <phoneticPr fontId="1" type="noConversion"/>
  </si>
  <si>
    <t>니아신</t>
    <phoneticPr fontId="1" type="noConversion"/>
  </si>
  <si>
    <t>칼륨</t>
    <phoneticPr fontId="1" type="noConversion"/>
  </si>
  <si>
    <t>구리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</si>
  <si>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</si>
  <si>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</si>
  <si>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</si>
  <si>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</si>
  <si>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강동원, ID : H1900807)</t>
  </si>
  <si>
    <t>출력시각</t>
    <phoneticPr fontId="1" type="noConversion"/>
  </si>
  <si>
    <t>2021년 08월 24일 15:45:06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</si>
  <si>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</si>
  <si>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</si>
  <si>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</si>
  <si>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</si>
  <si>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</si>
  <si>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</si>
  <si>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</si>
  <si>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</si>
  <si>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</si>
  <si>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</si>
  <si>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</si>
  <si>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</si>
  <si>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</si>
  <si>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</si>
  <si>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</si>
  <si>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</si>
  <si>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</si>
  <si>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</si>
  <si>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</si>
  <si>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</si>
  <si>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</si>
  <si>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</si>
  <si>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</si>
  <si>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</si>
  <si>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</si>
  <si>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</si>
  <si>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</si>
  <si>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</si>
  <si>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</si>
  <si>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</si>
  <si>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</si>
  <si>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</si>
  <si>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</si>
  <si>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</si>
  <si>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</si>
  <si>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</si>
  <si>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</si>
  <si>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</si>
  <si>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</si>
  <si>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</si>
  <si>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</si>
  <si>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</si>
  <si>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</si>
  <si>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</si>
  <si>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</si>
  <si>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</si>
  <si>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</si>
  <si>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</si>
  <si>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</si>
  <si>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</si>
  <si>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</si>
  <si>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</si>
  <si>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</si>
  <si>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</si>
  <si>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</si>
  <si>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</si>
  <si>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</si>
  <si>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</si>
  <si>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</si>
  <si>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</si>
  <si>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</si>
  <si>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</si>
  <si>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</si>
  <si>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</si>
  <si>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</si>
  <si>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</si>
  <si>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</si>
  <si>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</si>
  <si>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</si>
  <si>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</si>
  <si>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</si>
  <si>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</si>
  <si>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</si>
  <si>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</si>
  <si>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</si>
  <si>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</si>
  <si>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</si>
  <si>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</si>
  <si>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</si>
  <si>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H1900807</t>
  </si>
  <si>
    <t>강동원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</si>
</sst>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302.20510000000002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7.6980620000000002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5.8427980000000002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4525.5540000000001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10067.615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233.35873000000001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432.88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49.573574000000001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2634.6206000000002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0.103153065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7.926615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63.325493000000002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1062.5524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396.99212999999997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16.065999999999999</c:v>
                </c:pt>
                <c:pt idx="1">
                  <c:v>11.186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86.968185000000005</c:v>
                </c:pt>
                <c:pt idx="1">
                  <c:v>116.705315</c:v>
                </c:pt>
                <c:pt idx="2">
                  <c:v>74.237179999999995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1577.6711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86.075739999999996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60.158999999999999</c:v>
                </c:pt>
                <c:pt idx="1">
                  <c:v>14.819000000000001</c:v>
                </c:pt>
                <c:pt idx="2">
                  <c:v>25.021999999999998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5780.0673999999999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336.05257999999998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1707.0340000000001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38.495807999999997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18274.502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52.440834000000002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19.681345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730.25490000000002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4.6554469999999997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65.379149999999996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19.681345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1422.4668999999999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66.961320000000001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강동원, ID : H1900807)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15:45:06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5780.0673999999999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302.20510000000002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63.325493000000002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60.158999999999999</v>
      </c>
      <c r="G8" s="59">
        <f>'DRIs DATA 입력'!G8</f>
        <v>14.819000000000001</v>
      </c>
      <c r="H8" s="59">
        <f>'DRIs DATA 입력'!H8</f>
        <v>25.021999999999998</v>
      </c>
      <c r="I8" s="55"/>
      <c r="J8" s="59" t="s">
        <v>215</v>
      </c>
      <c r="K8" s="59">
        <f>'DRIs DATA 입력'!K8</f>
        <v>16.065999999999999</v>
      </c>
      <c r="L8" s="59">
        <f>'DRIs DATA 입력'!L8</f>
        <v>11.186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1577.6711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86.075739999999996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38.495807999999997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730.25490000000002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336.05257999999998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6.5288069999999996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4.6554469999999997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65.379149999999996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19.681345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1422.4668999999999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66.961320000000001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7.6980620000000002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5.8427980000000002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1707.0340000000001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4525.5540000000001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18274.502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10067.615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233.35873000000001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432.88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52.440834000000002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49.573574000000001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2634.6206000000002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0.103153065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7.926615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1062.5524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396.99212999999997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61" sqref="P6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3.5" customHeight="1" x14ac:dyDescent="0.3">
      <c r="A1" s="56" t="s">
        <v>301</v>
      </c>
      <c r="B1" s="55" t="s">
        <v>302</v>
      </c>
      <c r="G1" s="56" t="s">
        <v>303</v>
      </c>
      <c r="H1" s="55" t="s">
        <v>304</v>
      </c>
    </row>
    <row r="3" spans="1:27" x14ac:dyDescent="0.3">
      <c r="A3" s="65" t="s">
        <v>289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305</v>
      </c>
      <c r="B4" s="66"/>
      <c r="C4" s="66"/>
      <c r="E4" s="61" t="s">
        <v>306</v>
      </c>
      <c r="F4" s="62"/>
      <c r="G4" s="62"/>
      <c r="H4" s="63"/>
      <c r="J4" s="61" t="s">
        <v>307</v>
      </c>
      <c r="K4" s="62"/>
      <c r="L4" s="63"/>
      <c r="N4" s="66" t="s">
        <v>308</v>
      </c>
      <c r="O4" s="66"/>
      <c r="P4" s="66"/>
      <c r="Q4" s="66"/>
      <c r="R4" s="66"/>
      <c r="S4" s="66"/>
      <c r="U4" s="66" t="s">
        <v>309</v>
      </c>
      <c r="V4" s="66"/>
      <c r="W4" s="66"/>
      <c r="X4" s="66"/>
      <c r="Y4" s="66"/>
      <c r="Z4" s="66"/>
    </row>
    <row r="5" spans="1:27" x14ac:dyDescent="0.3">
      <c r="A5" s="60"/>
      <c r="B5" s="60" t="s">
        <v>290</v>
      </c>
      <c r="C5" s="60" t="s">
        <v>310</v>
      </c>
      <c r="E5" s="60"/>
      <c r="F5" s="60" t="s">
        <v>311</v>
      </c>
      <c r="G5" s="60" t="s">
        <v>291</v>
      </c>
      <c r="H5" s="60" t="s">
        <v>45</v>
      </c>
      <c r="J5" s="60"/>
      <c r="K5" s="60" t="s">
        <v>312</v>
      </c>
      <c r="L5" s="60" t="s">
        <v>288</v>
      </c>
      <c r="N5" s="60"/>
      <c r="O5" s="60" t="s">
        <v>313</v>
      </c>
      <c r="P5" s="60" t="s">
        <v>314</v>
      </c>
      <c r="Q5" s="60" t="s">
        <v>278</v>
      </c>
      <c r="R5" s="60" t="s">
        <v>315</v>
      </c>
      <c r="S5" s="60" t="s">
        <v>316</v>
      </c>
      <c r="U5" s="60"/>
      <c r="V5" s="60" t="s">
        <v>317</v>
      </c>
      <c r="W5" s="60" t="s">
        <v>283</v>
      </c>
      <c r="X5" s="60" t="s">
        <v>318</v>
      </c>
      <c r="Y5" s="60" t="s">
        <v>319</v>
      </c>
      <c r="Z5" s="60" t="s">
        <v>320</v>
      </c>
    </row>
    <row r="6" spans="1:27" x14ac:dyDescent="0.3">
      <c r="A6" s="60" t="s">
        <v>321</v>
      </c>
      <c r="B6" s="60">
        <v>2200</v>
      </c>
      <c r="C6" s="60">
        <v>5780.0673999999999</v>
      </c>
      <c r="E6" s="60" t="s">
        <v>292</v>
      </c>
      <c r="F6" s="60">
        <v>55</v>
      </c>
      <c r="G6" s="60">
        <v>15</v>
      </c>
      <c r="H6" s="60">
        <v>7</v>
      </c>
      <c r="J6" s="60" t="s">
        <v>322</v>
      </c>
      <c r="K6" s="60">
        <v>0.1</v>
      </c>
      <c r="L6" s="60">
        <v>4</v>
      </c>
      <c r="N6" s="60" t="s">
        <v>293</v>
      </c>
      <c r="O6" s="60">
        <v>50</v>
      </c>
      <c r="P6" s="60">
        <v>60</v>
      </c>
      <c r="Q6" s="60">
        <v>0</v>
      </c>
      <c r="R6" s="60">
        <v>0</v>
      </c>
      <c r="S6" s="60">
        <v>302.20510000000002</v>
      </c>
      <c r="U6" s="60" t="s">
        <v>323</v>
      </c>
      <c r="V6" s="60">
        <v>0</v>
      </c>
      <c r="W6" s="60">
        <v>0</v>
      </c>
      <c r="X6" s="60">
        <v>25</v>
      </c>
      <c r="Y6" s="60">
        <v>0</v>
      </c>
      <c r="Z6" s="60">
        <v>63.325493000000002</v>
      </c>
    </row>
    <row r="7" spans="1:27" x14ac:dyDescent="0.3">
      <c r="E7" s="60" t="s">
        <v>324</v>
      </c>
      <c r="F7" s="60">
        <v>65</v>
      </c>
      <c r="G7" s="60">
        <v>30</v>
      </c>
      <c r="H7" s="60">
        <v>20</v>
      </c>
      <c r="J7" s="60" t="s">
        <v>325</v>
      </c>
      <c r="K7" s="60">
        <v>1</v>
      </c>
      <c r="L7" s="60">
        <v>10</v>
      </c>
    </row>
    <row r="8" spans="1:27" x14ac:dyDescent="0.3">
      <c r="E8" s="60" t="s">
        <v>326</v>
      </c>
      <c r="F8" s="60">
        <v>60.158999999999999</v>
      </c>
      <c r="G8" s="60">
        <v>14.819000000000001</v>
      </c>
      <c r="H8" s="60">
        <v>25.021999999999998</v>
      </c>
      <c r="J8" s="60" t="s">
        <v>327</v>
      </c>
      <c r="K8" s="60">
        <v>16.065999999999999</v>
      </c>
      <c r="L8" s="60">
        <v>11.186</v>
      </c>
    </row>
    <row r="13" spans="1:27" x14ac:dyDescent="0.3">
      <c r="A13" s="64" t="s">
        <v>328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329</v>
      </c>
      <c r="B14" s="66"/>
      <c r="C14" s="66"/>
      <c r="D14" s="66"/>
      <c r="E14" s="66"/>
      <c r="F14" s="66"/>
      <c r="H14" s="66" t="s">
        <v>330</v>
      </c>
      <c r="I14" s="66"/>
      <c r="J14" s="66"/>
      <c r="K14" s="66"/>
      <c r="L14" s="66"/>
      <c r="M14" s="66"/>
      <c r="O14" s="66" t="s">
        <v>280</v>
      </c>
      <c r="P14" s="66"/>
      <c r="Q14" s="66"/>
      <c r="R14" s="66"/>
      <c r="S14" s="66"/>
      <c r="T14" s="66"/>
      <c r="V14" s="66" t="s">
        <v>331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332</v>
      </c>
      <c r="C15" s="60" t="s">
        <v>333</v>
      </c>
      <c r="D15" s="60" t="s">
        <v>334</v>
      </c>
      <c r="E15" s="60" t="s">
        <v>319</v>
      </c>
      <c r="F15" s="60" t="s">
        <v>276</v>
      </c>
      <c r="H15" s="60"/>
      <c r="I15" s="60" t="s">
        <v>335</v>
      </c>
      <c r="J15" s="60" t="s">
        <v>336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283</v>
      </c>
      <c r="R15" s="60" t="s">
        <v>337</v>
      </c>
      <c r="S15" s="60" t="s">
        <v>319</v>
      </c>
      <c r="T15" s="60" t="s">
        <v>320</v>
      </c>
      <c r="V15" s="60"/>
      <c r="W15" s="60" t="s">
        <v>338</v>
      </c>
      <c r="X15" s="60" t="s">
        <v>283</v>
      </c>
      <c r="Y15" s="60" t="s">
        <v>278</v>
      </c>
      <c r="Z15" s="60" t="s">
        <v>279</v>
      </c>
      <c r="AA15" s="60" t="s">
        <v>339</v>
      </c>
    </row>
    <row r="16" spans="1:27" x14ac:dyDescent="0.3">
      <c r="A16" s="60" t="s">
        <v>294</v>
      </c>
      <c r="B16" s="60">
        <v>530</v>
      </c>
      <c r="C16" s="60">
        <v>750</v>
      </c>
      <c r="D16" s="60">
        <v>0</v>
      </c>
      <c r="E16" s="60">
        <v>3000</v>
      </c>
      <c r="F16" s="60">
        <v>1577.6711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86.075739999999996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38.495807999999997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730.25490000000002</v>
      </c>
    </row>
    <row r="23" spans="1:62" x14ac:dyDescent="0.3">
      <c r="A23" s="64" t="s">
        <v>340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281</v>
      </c>
      <c r="B24" s="66"/>
      <c r="C24" s="66"/>
      <c r="D24" s="66"/>
      <c r="E24" s="66"/>
      <c r="F24" s="66"/>
      <c r="H24" s="66" t="s">
        <v>341</v>
      </c>
      <c r="I24" s="66"/>
      <c r="J24" s="66"/>
      <c r="K24" s="66"/>
      <c r="L24" s="66"/>
      <c r="M24" s="66"/>
      <c r="O24" s="66" t="s">
        <v>342</v>
      </c>
      <c r="P24" s="66"/>
      <c r="Q24" s="66"/>
      <c r="R24" s="66"/>
      <c r="S24" s="66"/>
      <c r="T24" s="66"/>
      <c r="V24" s="66" t="s">
        <v>295</v>
      </c>
      <c r="W24" s="66"/>
      <c r="X24" s="66"/>
      <c r="Y24" s="66"/>
      <c r="Z24" s="66"/>
      <c r="AA24" s="66"/>
      <c r="AC24" s="66" t="s">
        <v>343</v>
      </c>
      <c r="AD24" s="66"/>
      <c r="AE24" s="66"/>
      <c r="AF24" s="66"/>
      <c r="AG24" s="66"/>
      <c r="AH24" s="66"/>
      <c r="AJ24" s="66" t="s">
        <v>344</v>
      </c>
      <c r="AK24" s="66"/>
      <c r="AL24" s="66"/>
      <c r="AM24" s="66"/>
      <c r="AN24" s="66"/>
      <c r="AO24" s="66"/>
      <c r="AQ24" s="66" t="s">
        <v>345</v>
      </c>
      <c r="AR24" s="66"/>
      <c r="AS24" s="66"/>
      <c r="AT24" s="66"/>
      <c r="AU24" s="66"/>
      <c r="AV24" s="66"/>
      <c r="AX24" s="66" t="s">
        <v>284</v>
      </c>
      <c r="AY24" s="66"/>
      <c r="AZ24" s="66"/>
      <c r="BA24" s="66"/>
      <c r="BB24" s="66"/>
      <c r="BC24" s="66"/>
      <c r="BE24" s="66" t="s">
        <v>346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333</v>
      </c>
      <c r="D25" s="60" t="s">
        <v>278</v>
      </c>
      <c r="E25" s="60" t="s">
        <v>347</v>
      </c>
      <c r="F25" s="60" t="s">
        <v>339</v>
      </c>
      <c r="H25" s="60"/>
      <c r="I25" s="60" t="s">
        <v>332</v>
      </c>
      <c r="J25" s="60" t="s">
        <v>283</v>
      </c>
      <c r="K25" s="60" t="s">
        <v>348</v>
      </c>
      <c r="L25" s="60" t="s">
        <v>279</v>
      </c>
      <c r="M25" s="60" t="s">
        <v>349</v>
      </c>
      <c r="O25" s="60"/>
      <c r="P25" s="60" t="s">
        <v>313</v>
      </c>
      <c r="Q25" s="60" t="s">
        <v>283</v>
      </c>
      <c r="R25" s="60" t="s">
        <v>350</v>
      </c>
      <c r="S25" s="60" t="s">
        <v>319</v>
      </c>
      <c r="T25" s="60" t="s">
        <v>351</v>
      </c>
      <c r="V25" s="60"/>
      <c r="W25" s="60" t="s">
        <v>352</v>
      </c>
      <c r="X25" s="60" t="s">
        <v>353</v>
      </c>
      <c r="Y25" s="60" t="s">
        <v>278</v>
      </c>
      <c r="Z25" s="60" t="s">
        <v>354</v>
      </c>
      <c r="AA25" s="60" t="s">
        <v>276</v>
      </c>
      <c r="AC25" s="60"/>
      <c r="AD25" s="60" t="s">
        <v>277</v>
      </c>
      <c r="AE25" s="60" t="s">
        <v>283</v>
      </c>
      <c r="AF25" s="60" t="s">
        <v>278</v>
      </c>
      <c r="AG25" s="60" t="s">
        <v>347</v>
      </c>
      <c r="AH25" s="60" t="s">
        <v>276</v>
      </c>
      <c r="AJ25" s="60"/>
      <c r="AK25" s="60" t="s">
        <v>277</v>
      </c>
      <c r="AL25" s="60" t="s">
        <v>283</v>
      </c>
      <c r="AM25" s="60" t="s">
        <v>348</v>
      </c>
      <c r="AN25" s="60" t="s">
        <v>279</v>
      </c>
      <c r="AO25" s="60" t="s">
        <v>351</v>
      </c>
      <c r="AQ25" s="60"/>
      <c r="AR25" s="60" t="s">
        <v>277</v>
      </c>
      <c r="AS25" s="60" t="s">
        <v>355</v>
      </c>
      <c r="AT25" s="60" t="s">
        <v>337</v>
      </c>
      <c r="AU25" s="60" t="s">
        <v>279</v>
      </c>
      <c r="AV25" s="60" t="s">
        <v>349</v>
      </c>
      <c r="AX25" s="60"/>
      <c r="AY25" s="60" t="s">
        <v>335</v>
      </c>
      <c r="AZ25" s="60" t="s">
        <v>283</v>
      </c>
      <c r="BA25" s="60" t="s">
        <v>337</v>
      </c>
      <c r="BB25" s="60" t="s">
        <v>356</v>
      </c>
      <c r="BC25" s="60" t="s">
        <v>339</v>
      </c>
      <c r="BE25" s="60"/>
      <c r="BF25" s="60" t="s">
        <v>277</v>
      </c>
      <c r="BG25" s="60" t="s">
        <v>357</v>
      </c>
      <c r="BH25" s="60" t="s">
        <v>278</v>
      </c>
      <c r="BI25" s="60" t="s">
        <v>356</v>
      </c>
      <c r="BJ25" s="60" t="s">
        <v>358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336.05257999999998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6.5288069999999996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4.6554469999999997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65.379149999999996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19.681345</v>
      </c>
      <c r="AJ26" s="60" t="s">
        <v>359</v>
      </c>
      <c r="AK26" s="60">
        <v>320</v>
      </c>
      <c r="AL26" s="60">
        <v>400</v>
      </c>
      <c r="AM26" s="60">
        <v>0</v>
      </c>
      <c r="AN26" s="60">
        <v>1000</v>
      </c>
      <c r="AO26" s="60">
        <v>1422.4668999999999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66.961320000000001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7.6980620000000002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5.8427980000000002</v>
      </c>
    </row>
    <row r="33" spans="1:68" x14ac:dyDescent="0.3">
      <c r="A33" s="64" t="s">
        <v>360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361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296</v>
      </c>
      <c r="W34" s="66"/>
      <c r="X34" s="66"/>
      <c r="Y34" s="66"/>
      <c r="Z34" s="66"/>
      <c r="AA34" s="66"/>
      <c r="AC34" s="66" t="s">
        <v>362</v>
      </c>
      <c r="AD34" s="66"/>
      <c r="AE34" s="66"/>
      <c r="AF34" s="66"/>
      <c r="AG34" s="66"/>
      <c r="AH34" s="66"/>
      <c r="AJ34" s="66" t="s">
        <v>363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335</v>
      </c>
      <c r="C35" s="60" t="s">
        <v>283</v>
      </c>
      <c r="D35" s="60" t="s">
        <v>364</v>
      </c>
      <c r="E35" s="60" t="s">
        <v>279</v>
      </c>
      <c r="F35" s="60" t="s">
        <v>349</v>
      </c>
      <c r="H35" s="60"/>
      <c r="I35" s="60" t="s">
        <v>277</v>
      </c>
      <c r="J35" s="60" t="s">
        <v>336</v>
      </c>
      <c r="K35" s="60" t="s">
        <v>337</v>
      </c>
      <c r="L35" s="60" t="s">
        <v>365</v>
      </c>
      <c r="M35" s="60" t="s">
        <v>339</v>
      </c>
      <c r="O35" s="60"/>
      <c r="P35" s="60" t="s">
        <v>317</v>
      </c>
      <c r="Q35" s="60" t="s">
        <v>353</v>
      </c>
      <c r="R35" s="60" t="s">
        <v>366</v>
      </c>
      <c r="S35" s="60" t="s">
        <v>279</v>
      </c>
      <c r="T35" s="60" t="s">
        <v>276</v>
      </c>
      <c r="V35" s="60"/>
      <c r="W35" s="60" t="s">
        <v>338</v>
      </c>
      <c r="X35" s="60" t="s">
        <v>367</v>
      </c>
      <c r="Y35" s="60" t="s">
        <v>278</v>
      </c>
      <c r="Z35" s="60" t="s">
        <v>279</v>
      </c>
      <c r="AA35" s="60" t="s">
        <v>339</v>
      </c>
      <c r="AC35" s="60"/>
      <c r="AD35" s="60" t="s">
        <v>368</v>
      </c>
      <c r="AE35" s="60" t="s">
        <v>353</v>
      </c>
      <c r="AF35" s="60" t="s">
        <v>369</v>
      </c>
      <c r="AG35" s="60" t="s">
        <v>370</v>
      </c>
      <c r="AH35" s="60" t="s">
        <v>351</v>
      </c>
      <c r="AJ35" s="60"/>
      <c r="AK35" s="60" t="s">
        <v>277</v>
      </c>
      <c r="AL35" s="60" t="s">
        <v>353</v>
      </c>
      <c r="AM35" s="60" t="s">
        <v>337</v>
      </c>
      <c r="AN35" s="60" t="s">
        <v>370</v>
      </c>
      <c r="AO35" s="60" t="s">
        <v>351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1707.0340000000001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4525.5540000000001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18274.502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10067.615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233.35873000000001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432.88</v>
      </c>
    </row>
    <row r="43" spans="1:68" x14ac:dyDescent="0.3">
      <c r="A43" s="64" t="s">
        <v>371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285</v>
      </c>
      <c r="B44" s="66"/>
      <c r="C44" s="66"/>
      <c r="D44" s="66"/>
      <c r="E44" s="66"/>
      <c r="F44" s="66"/>
      <c r="H44" s="66" t="s">
        <v>372</v>
      </c>
      <c r="I44" s="66"/>
      <c r="J44" s="66"/>
      <c r="K44" s="66"/>
      <c r="L44" s="66"/>
      <c r="M44" s="66"/>
      <c r="O44" s="66" t="s">
        <v>297</v>
      </c>
      <c r="P44" s="66"/>
      <c r="Q44" s="66"/>
      <c r="R44" s="66"/>
      <c r="S44" s="66"/>
      <c r="T44" s="66"/>
      <c r="V44" s="66" t="s">
        <v>373</v>
      </c>
      <c r="W44" s="66"/>
      <c r="X44" s="66"/>
      <c r="Y44" s="66"/>
      <c r="Z44" s="66"/>
      <c r="AA44" s="66"/>
      <c r="AC44" s="66" t="s">
        <v>374</v>
      </c>
      <c r="AD44" s="66"/>
      <c r="AE44" s="66"/>
      <c r="AF44" s="66"/>
      <c r="AG44" s="66"/>
      <c r="AH44" s="66"/>
      <c r="AJ44" s="66" t="s">
        <v>375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376</v>
      </c>
      <c r="AY44" s="66"/>
      <c r="AZ44" s="66"/>
      <c r="BA44" s="66"/>
      <c r="BB44" s="66"/>
      <c r="BC44" s="66"/>
      <c r="BE44" s="66" t="s">
        <v>298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352</v>
      </c>
      <c r="C45" s="60" t="s">
        <v>283</v>
      </c>
      <c r="D45" s="60" t="s">
        <v>278</v>
      </c>
      <c r="E45" s="60" t="s">
        <v>279</v>
      </c>
      <c r="F45" s="60" t="s">
        <v>276</v>
      </c>
      <c r="H45" s="60"/>
      <c r="I45" s="60" t="s">
        <v>313</v>
      </c>
      <c r="J45" s="60" t="s">
        <v>377</v>
      </c>
      <c r="K45" s="60" t="s">
        <v>278</v>
      </c>
      <c r="L45" s="60" t="s">
        <v>356</v>
      </c>
      <c r="M45" s="60" t="s">
        <v>276</v>
      </c>
      <c r="O45" s="60"/>
      <c r="P45" s="60" t="s">
        <v>338</v>
      </c>
      <c r="Q45" s="60" t="s">
        <v>283</v>
      </c>
      <c r="R45" s="60" t="s">
        <v>337</v>
      </c>
      <c r="S45" s="60" t="s">
        <v>347</v>
      </c>
      <c r="T45" s="60" t="s">
        <v>349</v>
      </c>
      <c r="V45" s="60"/>
      <c r="W45" s="60" t="s">
        <v>277</v>
      </c>
      <c r="X45" s="60" t="s">
        <v>367</v>
      </c>
      <c r="Y45" s="60" t="s">
        <v>278</v>
      </c>
      <c r="Z45" s="60" t="s">
        <v>378</v>
      </c>
      <c r="AA45" s="60" t="s">
        <v>379</v>
      </c>
      <c r="AC45" s="60"/>
      <c r="AD45" s="60" t="s">
        <v>277</v>
      </c>
      <c r="AE45" s="60" t="s">
        <v>357</v>
      </c>
      <c r="AF45" s="60" t="s">
        <v>369</v>
      </c>
      <c r="AG45" s="60" t="s">
        <v>279</v>
      </c>
      <c r="AH45" s="60" t="s">
        <v>351</v>
      </c>
      <c r="AJ45" s="60"/>
      <c r="AK45" s="60" t="s">
        <v>332</v>
      </c>
      <c r="AL45" s="60" t="s">
        <v>283</v>
      </c>
      <c r="AM45" s="60" t="s">
        <v>278</v>
      </c>
      <c r="AN45" s="60" t="s">
        <v>279</v>
      </c>
      <c r="AO45" s="60" t="s">
        <v>380</v>
      </c>
      <c r="AQ45" s="60"/>
      <c r="AR45" s="60" t="s">
        <v>277</v>
      </c>
      <c r="AS45" s="60" t="s">
        <v>314</v>
      </c>
      <c r="AT45" s="60" t="s">
        <v>381</v>
      </c>
      <c r="AU45" s="60" t="s">
        <v>279</v>
      </c>
      <c r="AV45" s="60" t="s">
        <v>276</v>
      </c>
      <c r="AX45" s="60"/>
      <c r="AY45" s="60" t="s">
        <v>382</v>
      </c>
      <c r="AZ45" s="60" t="s">
        <v>283</v>
      </c>
      <c r="BA45" s="60" t="s">
        <v>278</v>
      </c>
      <c r="BB45" s="60" t="s">
        <v>383</v>
      </c>
      <c r="BC45" s="60" t="s">
        <v>310</v>
      </c>
      <c r="BE45" s="60"/>
      <c r="BF45" s="60" t="s">
        <v>277</v>
      </c>
      <c r="BG45" s="60" t="s">
        <v>283</v>
      </c>
      <c r="BH45" s="60" t="s">
        <v>278</v>
      </c>
      <c r="BI45" s="60" t="s">
        <v>347</v>
      </c>
      <c r="BJ45" s="60" t="s">
        <v>351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52.440834000000002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49.573574000000001</v>
      </c>
      <c r="O46" s="60" t="s">
        <v>286</v>
      </c>
      <c r="P46" s="60">
        <v>600</v>
      </c>
      <c r="Q46" s="60">
        <v>800</v>
      </c>
      <c r="R46" s="60">
        <v>0</v>
      </c>
      <c r="S46" s="60">
        <v>10000</v>
      </c>
      <c r="T46" s="60">
        <v>2634.6206000000002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0.103153065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7.926615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1062.5524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396.99212999999997</v>
      </c>
      <c r="AX46" s="60" t="s">
        <v>299</v>
      </c>
      <c r="AY46" s="60"/>
      <c r="AZ46" s="60"/>
      <c r="BA46" s="60"/>
      <c r="BB46" s="60"/>
      <c r="BC46" s="60"/>
      <c r="BE46" s="60" t="s">
        <v>300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9" sqref="D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384</v>
      </c>
      <c r="B2" s="55" t="s">
        <v>385</v>
      </c>
      <c r="C2" s="55" t="s">
        <v>287</v>
      </c>
      <c r="D2" s="55">
        <v>62</v>
      </c>
      <c r="E2" s="55">
        <v>5780.0673999999999</v>
      </c>
      <c r="F2" s="55">
        <v>726.56994999999995</v>
      </c>
      <c r="G2" s="55">
        <v>178.97281000000001</v>
      </c>
      <c r="H2" s="55">
        <v>76.64264</v>
      </c>
      <c r="I2" s="55">
        <v>102.33017</v>
      </c>
      <c r="J2" s="55">
        <v>302.20510000000002</v>
      </c>
      <c r="K2" s="55">
        <v>76.183819999999997</v>
      </c>
      <c r="L2" s="55">
        <v>226.0213</v>
      </c>
      <c r="M2" s="55">
        <v>63.325493000000002</v>
      </c>
      <c r="N2" s="55">
        <v>6.9336715</v>
      </c>
      <c r="O2" s="55">
        <v>38.121389999999998</v>
      </c>
      <c r="P2" s="55">
        <v>3497.8117999999999</v>
      </c>
      <c r="Q2" s="55">
        <v>85.826355000000007</v>
      </c>
      <c r="R2" s="55">
        <v>1577.6711</v>
      </c>
      <c r="S2" s="55">
        <v>440.53156000000001</v>
      </c>
      <c r="T2" s="55">
        <v>13645.674999999999</v>
      </c>
      <c r="U2" s="55">
        <v>38.495807999999997</v>
      </c>
      <c r="V2" s="55">
        <v>86.075739999999996</v>
      </c>
      <c r="W2" s="55">
        <v>730.25490000000002</v>
      </c>
      <c r="X2" s="55">
        <v>336.05257999999998</v>
      </c>
      <c r="Y2" s="55">
        <v>6.5288069999999996</v>
      </c>
      <c r="Z2" s="55">
        <v>4.6554469999999997</v>
      </c>
      <c r="AA2" s="55">
        <v>65.379149999999996</v>
      </c>
      <c r="AB2" s="55">
        <v>19.681345</v>
      </c>
      <c r="AC2" s="55">
        <v>1422.4668999999999</v>
      </c>
      <c r="AD2" s="55">
        <v>66.961320000000001</v>
      </c>
      <c r="AE2" s="55">
        <v>7.6980620000000002</v>
      </c>
      <c r="AF2" s="55">
        <v>5.8427980000000002</v>
      </c>
      <c r="AG2" s="55">
        <v>1707.0340000000001</v>
      </c>
      <c r="AH2" s="55">
        <v>725.79690000000005</v>
      </c>
      <c r="AI2" s="55">
        <v>981.23724000000004</v>
      </c>
      <c r="AJ2" s="55">
        <v>4525.5540000000001</v>
      </c>
      <c r="AK2" s="55">
        <v>18274.502</v>
      </c>
      <c r="AL2" s="55">
        <v>233.35873000000001</v>
      </c>
      <c r="AM2" s="55">
        <v>10067.615</v>
      </c>
      <c r="AN2" s="55">
        <v>432.88</v>
      </c>
      <c r="AO2" s="55">
        <v>52.440834000000002</v>
      </c>
      <c r="AP2" s="55">
        <v>29.052413999999999</v>
      </c>
      <c r="AQ2" s="55">
        <v>23.388421999999998</v>
      </c>
      <c r="AR2" s="55">
        <v>49.573574000000001</v>
      </c>
      <c r="AS2" s="55">
        <v>2634.6206000000002</v>
      </c>
      <c r="AT2" s="55">
        <v>0.103153065</v>
      </c>
      <c r="AU2" s="55">
        <v>7.926615</v>
      </c>
      <c r="AV2" s="55">
        <v>1062.5524</v>
      </c>
      <c r="AW2" s="55">
        <v>396.99212999999997</v>
      </c>
      <c r="AX2" s="55">
        <v>0.43294883000000001</v>
      </c>
      <c r="AY2" s="55">
        <v>5.3114004000000001</v>
      </c>
      <c r="AZ2" s="55">
        <v>1297.9773</v>
      </c>
      <c r="BA2" s="55">
        <v>277.94</v>
      </c>
      <c r="BB2" s="55">
        <v>86.968185000000005</v>
      </c>
      <c r="BC2" s="55">
        <v>116.705315</v>
      </c>
      <c r="BD2" s="55">
        <v>74.237179999999995</v>
      </c>
      <c r="BE2" s="55">
        <v>5.4460499999999996</v>
      </c>
      <c r="BF2" s="55">
        <v>10.558384</v>
      </c>
      <c r="BG2" s="55">
        <v>1.1518281E-3</v>
      </c>
      <c r="BH2" s="55">
        <v>1.4234645999999999E-3</v>
      </c>
      <c r="BI2" s="55">
        <v>1.7425291000000001E-3</v>
      </c>
      <c r="BJ2" s="55">
        <v>8.5705329999999996E-2</v>
      </c>
      <c r="BK2" s="55">
        <v>8.8602166000000004E-5</v>
      </c>
      <c r="BL2" s="55">
        <v>0.41872799999999999</v>
      </c>
      <c r="BM2" s="55">
        <v>21.111609000000001</v>
      </c>
      <c r="BN2" s="55">
        <v>1.7984537</v>
      </c>
      <c r="BO2" s="55">
        <v>191.86424</v>
      </c>
      <c r="BP2" s="55">
        <v>52.108714999999997</v>
      </c>
      <c r="BQ2" s="55">
        <v>53.842384000000003</v>
      </c>
      <c r="BR2" s="55">
        <v>216.49205000000001</v>
      </c>
      <c r="BS2" s="55">
        <v>62.727524000000003</v>
      </c>
      <c r="BT2" s="55">
        <v>22.025347</v>
      </c>
      <c r="BU2" s="55">
        <v>0.42674415999999998</v>
      </c>
      <c r="BV2" s="55">
        <v>1.5465945000000001</v>
      </c>
      <c r="BW2" s="55">
        <v>2.278314</v>
      </c>
      <c r="BX2" s="55">
        <v>12.066439000000001</v>
      </c>
      <c r="BY2" s="55">
        <v>1.2609907</v>
      </c>
      <c r="BZ2" s="55">
        <v>2.8529647000000002E-3</v>
      </c>
      <c r="CA2" s="55">
        <v>4.0943417999999996</v>
      </c>
      <c r="CB2" s="55">
        <v>0.94307269999999999</v>
      </c>
      <c r="CC2" s="55">
        <v>3.7542477000000001</v>
      </c>
      <c r="CD2" s="55">
        <v>39.071779999999997</v>
      </c>
      <c r="CE2" s="55">
        <v>0.14526217</v>
      </c>
      <c r="CF2" s="55">
        <v>5.6442909999999999</v>
      </c>
      <c r="CG2" s="55">
        <v>0</v>
      </c>
      <c r="CH2" s="55">
        <v>0.92827530000000003</v>
      </c>
      <c r="CI2" s="55">
        <v>0</v>
      </c>
      <c r="CJ2" s="55">
        <v>77.738939999999999</v>
      </c>
      <c r="CK2" s="55">
        <v>2.7747229000000002E-2</v>
      </c>
      <c r="CL2" s="55">
        <v>4.4776334999999996</v>
      </c>
      <c r="CM2" s="55">
        <v>22.313154000000001</v>
      </c>
      <c r="CN2" s="55">
        <v>11522.472</v>
      </c>
      <c r="CO2" s="55">
        <v>19913.615000000002</v>
      </c>
      <c r="CP2" s="55">
        <v>17688.016</v>
      </c>
      <c r="CQ2" s="55">
        <v>6173.6540000000005</v>
      </c>
      <c r="CR2" s="55">
        <v>2511.6711</v>
      </c>
      <c r="CS2" s="55">
        <v>1980.4702</v>
      </c>
      <c r="CT2" s="55">
        <v>10674.424000000001</v>
      </c>
      <c r="CU2" s="55">
        <v>7882.9040000000005</v>
      </c>
      <c r="CV2" s="55">
        <v>4875.0209999999997</v>
      </c>
      <c r="CW2" s="55">
        <v>9694.0840000000007</v>
      </c>
      <c r="CX2" s="55">
        <v>2544.3806</v>
      </c>
      <c r="CY2" s="55">
        <v>13376.799000000001</v>
      </c>
      <c r="CZ2" s="55">
        <v>7448.5375999999997</v>
      </c>
      <c r="DA2" s="55">
        <v>17037.576000000001</v>
      </c>
      <c r="DB2" s="55">
        <v>15595.561</v>
      </c>
      <c r="DC2" s="55">
        <v>22796.866999999998</v>
      </c>
      <c r="DD2" s="55">
        <v>38833.324000000001</v>
      </c>
      <c r="DE2" s="55">
        <v>11294.407999999999</v>
      </c>
      <c r="DF2" s="55">
        <v>12781.124</v>
      </c>
      <c r="DG2" s="55">
        <v>9236.2710000000006</v>
      </c>
      <c r="DH2" s="55">
        <v>1555.8224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277.94</v>
      </c>
      <c r="B6">
        <f>BB2</f>
        <v>86.968185000000005</v>
      </c>
      <c r="C6">
        <f>BC2</f>
        <v>116.705315</v>
      </c>
      <c r="D6">
        <f>BD2</f>
        <v>74.237179999999995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Q23" sqref="Q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21771</v>
      </c>
      <c r="C2" s="51">
        <f ca="1">YEAR(TODAY())-YEAR(B2)+IF(TODAY()&gt;=DATE(YEAR(TODAY()),MONTH(B2),DAY(B2)),0,-1)</f>
        <v>62</v>
      </c>
      <c r="E2" s="47">
        <v>168.6</v>
      </c>
      <c r="F2" s="48" t="s">
        <v>275</v>
      </c>
      <c r="G2" s="47">
        <v>62.7</v>
      </c>
      <c r="H2" s="46" t="s">
        <v>40</v>
      </c>
      <c r="I2" s="67">
        <f>ROUND(G3/E3^2,1)</f>
        <v>22.1</v>
      </c>
    </row>
    <row r="3" spans="1:9" x14ac:dyDescent="0.3">
      <c r="E3" s="46">
        <f>E2/100</f>
        <v>1.6859999999999999</v>
      </c>
      <c r="F3" s="46" t="s">
        <v>39</v>
      </c>
      <c r="G3" s="46">
        <f>G2</f>
        <v>62.7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강동원, ID : H1900807)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15:45:06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31" sqref="V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44389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168.6</v>
      </c>
      <c r="L12" s="124"/>
      <c r="M12" s="117">
        <f>'개인정보 및 신체계측 입력'!G2</f>
        <v>62.7</v>
      </c>
      <c r="N12" s="118"/>
      <c r="O12" s="113" t="s">
        <v>270</v>
      </c>
      <c r="P12" s="107"/>
      <c r="Q12" s="110">
        <f>'개인정보 및 신체계측 입력'!I2</f>
        <v>22.1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강동원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60.158999999999999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14.819000000000001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25.021999999999998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0.6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11.2</v>
      </c>
      <c r="L72" s="34" t="s">
        <v>52</v>
      </c>
      <c r="M72" s="34">
        <f>ROUND('DRIs DATA'!K8,1)</f>
        <v>16.100000000000001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210.36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717.3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336.05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1312.09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213.38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1218.3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524.41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2021-08-25T05:36:41Z</dcterms:modified>
</cp:coreProperties>
</file>