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<sst xmlns="http://schemas.openxmlformats.org/spreadsheetml/2006/main" count="692" uniqueCount="403">
  <si>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</si>
  <si>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</si>
  <si>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</si>
  <si>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</si>
  <si>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</si>
  <si>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</si>
  <si>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</si>
  <si>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</si>
  <si>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</si>
  <si>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</si>
  <si>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</si>
  <si>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</si>
  <si>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</si>
  <si>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</si>
  <si>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</si>
  <si>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</si>
  <si>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</si>
  <si>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</si>
  <si>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</si>
  <si>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</si>
  <si>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</si>
  <si>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</si>
  <si>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</si>
  <si>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</si>
  <si>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</si>
  <si>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</si>
  <si>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</si>
  <si>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</si>
  <si>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</si>
  <si>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</si>
  <si>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</si>
  <si>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</si>
  <si>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</si>
  <si>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</si>
  <si>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</si>
  <si>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</si>
  <si>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</si>
  <si>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</si>
  <si>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</si>
  <si>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</si>
  <si>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</si>
  <si>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</si>
  <si>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</si>
  <si>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</si>
  <si>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</si>
  <si>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</si>
  <si>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</si>
  <si>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</si>
  <si>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</si>
  <si>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</si>
  <si>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</si>
  <si>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</si>
  <si>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</si>
  <si>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</si>
  <si>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</si>
  <si>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</si>
  <si>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</si>
  <si>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</si>
  <si>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</si>
  <si>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</si>
  <si>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</si>
  <si>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</si>
  <si>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</si>
  <si>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</si>
  <si>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</si>
  <si>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</si>
  <si>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</si>
  <si>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</si>
  <si>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</si>
  <si>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</si>
  <si>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</si>
  <si>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</si>
  <si>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</si>
  <si>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</si>
  <si>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</si>
  <si>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</si>
  <si>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</si>
  <si>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</si>
  <si>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</si>
  <si>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</si>
  <si>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</si>
  <si>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</si>
  <si>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</si>
  <si>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</si>
  <si>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</si>
  <si>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</si>
  <si>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</si>
  <si>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</si>
  <si>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</si>
  <si>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</si>
  <si>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</si>
  <si>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</si>
  <si>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</si>
  <si>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</si>
  <si>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</si>
  <si>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</si>
  <si>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</si>
  <si>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</si>
  <si>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</si>
  <si>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</si>
  <si>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</si>
  <si>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</si>
  <si>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</si>
  <si>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</si>
  <si>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</si>
  <si>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</si>
  <si>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</si>
  <si>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</si>
  <si>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</si>
  <si>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</si>
  <si>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</si>
  <si>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</si>
  <si>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</si>
  <si>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</si>
  <si>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</si>
  <si>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</si>
  <si>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</si>
  <si>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</si>
  <si>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</si>
  <si>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</si>
  <si>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</si>
  <si>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</si>
  <si>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</si>
  <si>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</si>
  <si>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</si>
  <si>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</si>
  <si>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</si>
  <si>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</si>
  <si>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</si>
  <si>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</si>
  <si>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</si>
  <si>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</si>
  <si>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</si>
  <si>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</si>
  <si>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</si>
  <si>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</si>
  <si>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</si>
  <si>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</si>
  <si>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</si>
  <si>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</si>
  <si>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</si>
  <si>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</si>
  <si>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</si>
  <si>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</si>
  <si>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</si>
  <si>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</si>
  <si>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</si>
  <si>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</si>
  <si>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</si>
  <si>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</si>
  <si>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</si>
  <si>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</si>
  <si>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</si>
  <si>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</si>
  <si>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</si>
  <si>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</si>
  <si>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</si>
  <si>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</si>
  <si>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</si>
  <si>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</si>
  <si>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</si>
  <si>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</si>
  <si>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</si>
  <si>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</si>
  <si>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</si>
  <si>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</si>
  <si>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</si>
  <si>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</si>
  <si>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</si>
  <si>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</si>
  <si>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</si>
  <si>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</si>
  <si>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</si>
  <si>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</si>
  <si>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</si>
  <si>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</si>
  <si>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</si>
  <si>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</si>
  <si>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</si>
  <si>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</si>
  <si>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</si>
  <si>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</si>
  <si>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</si>
  <si>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</si>
  <si>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</si>
  <si>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</si>
  <si>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</si>
  <si>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</si>
  <si>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</si>
  <si>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</si>
  <si>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</si>
  <si>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</si>
  <si>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</si>
  <si>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</si>
  <si>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</si>
  <si>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</si>
  <si>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</si>
  <si>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</si>
  <si>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</si>
  <si>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</si>
  <si>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</si>
  <si>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</si>
  <si>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</si>
  <si>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</si>
  <si>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</si>
  <si>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</si>
  <si>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</si>
  <si>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</si>
  <si>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</si>
  <si>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</si>
  <si>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</si>
  <si>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</si>
  <si>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</si>
  <si>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</si>
  <si>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</si>
  <si>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</si>
  <si>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</si>
  <si>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</si>
  <si>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</si>
  <si>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</si>
  <si>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</si>
  <si>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</si>
  <si>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</si>
  <si>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</si>
  <si>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</si>
  <si>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</si>
  <si>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</si>
  <si>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</si>
  <si>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</si>
  <si>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</si>
  <si>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</si>
  <si>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</si>
  <si>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</si>
  <si>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</si>
  <si>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</si>
  <si>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</si>
  <si>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</si>
  <si>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</si>
  <si>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</si>
  <si>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</si>
  <si>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</si>
  <si>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</si>
  <si>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</si>
  <si>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</si>
  <si>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</si>
  <si>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</si>
  <si>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</si>
  <si>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</si>
  <si>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</si>
  <si>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</si>
  <si>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</si>
  <si>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</si>
  <si>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</si>
  <si>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</si>
  <si>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</si>
  <si>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</si>
  <si>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</si>
  <si>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</si>
  <si>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</si>
  <si>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</si>
  <si>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</si>
  <si>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</si>
  <si>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</si>
  <si>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</si>
  <si>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</si>
  <si>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</si>
  <si>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</si>
  <si>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</si>
  <si>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</si>
  <si>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</si>
  <si>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</si>
  <si>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</si>
  <si>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</si>
  <si>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</si>
  <si>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</si>
  <si>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</si>
  <si>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</si>
  <si>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</si>
  <si>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</si>
  <si>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</si>
  <si>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비타민D</t>
    <phoneticPr fontId="1" type="noConversion"/>
  </si>
  <si>
    <t>권장섭취량</t>
    <phoneticPr fontId="1" type="noConversion"/>
  </si>
  <si>
    <t>티아민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</si>
  <si>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</si>
  <si>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</si>
  <si>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</si>
  <si>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식이섬유</t>
    <phoneticPr fontId="1" type="noConversion"/>
  </si>
  <si>
    <t>다량 무기질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</si>
  <si>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</si>
  <si>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</si>
  <si>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</si>
  <si>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정보</t>
    <phoneticPr fontId="1" type="noConversion"/>
  </si>
  <si>
    <t>(설문지 : FFQ 95문항 설문지, 사용자 : 주옥숙, ID : H1900814)</t>
  </si>
  <si>
    <t>출력시각</t>
    <phoneticPr fontId="1" type="noConversion"/>
  </si>
  <si>
    <t>2021년 08월 26일 15:59:02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</si>
  <si>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</si>
  <si>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</si>
  <si>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</si>
  <si>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</si>
  <si>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</si>
  <si>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</si>
  <si>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</si>
  <si>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</si>
  <si>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</si>
  <si>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</si>
  <si>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</si>
  <si>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</si>
  <si>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</si>
  <si>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</si>
  <si>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</si>
  <si>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</si>
  <si>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</si>
  <si>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</si>
  <si>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</si>
  <si>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</si>
  <si>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</si>
  <si>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</si>
  <si>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</si>
  <si>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</si>
  <si>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</si>
  <si>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</si>
  <si>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</si>
  <si>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</si>
  <si>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</si>
  <si>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</si>
  <si>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</si>
  <si>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</si>
  <si>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</si>
  <si>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</si>
  <si>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</si>
  <si>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</si>
  <si>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</si>
  <si>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</si>
  <si>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</si>
  <si>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</si>
  <si>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</si>
  <si>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</si>
  <si>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</si>
  <si>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</si>
  <si>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</si>
  <si>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</si>
  <si>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</si>
  <si>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</si>
  <si>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</si>
  <si>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</si>
  <si>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</si>
  <si>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</si>
  <si>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</si>
  <si>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</si>
  <si>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</si>
  <si>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</si>
  <si>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</si>
  <si>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</si>
  <si>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</si>
  <si>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</si>
  <si>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</si>
  <si>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</si>
  <si>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충분섭취량</t>
    <phoneticPr fontId="1" type="noConversion"/>
  </si>
  <si>
    <t>권장섭취량</t>
    <phoneticPr fontId="1" type="noConversion"/>
  </si>
  <si>
    <t>평균필요량</t>
    <phoneticPr fontId="1" type="noConversion"/>
  </si>
  <si>
    <t>충분섭취량</t>
    <phoneticPr fontId="1" type="noConversion"/>
  </si>
  <si>
    <t>평균필요량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</si>
  <si>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</si>
  <si>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</si>
  <si>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</si>
  <si>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</si>
  <si>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</si>
  <si>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</si>
  <si>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</si>
  <si>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</si>
  <si>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</si>
  <si>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</si>
  <si>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</si>
  <si>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</si>
  <si>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</si>
  <si>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</si>
  <si>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</si>
  <si>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</si>
  <si>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</si>
  <si>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</si>
  <si>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</si>
  <si>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</si>
  <si>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</si>
  <si>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</si>
  <si>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</si>
  <si>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</si>
  <si>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</si>
  <si>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</si>
  <si>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</si>
  <si>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</si>
  <si>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</si>
  <si>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</si>
  <si>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</si>
  <si>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</si>
  <si>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</si>
  <si>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</si>
  <si>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</si>
  <si>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</si>
  <si>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</si>
  <si>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충분섭취량</t>
    <phoneticPr fontId="1" type="noConversion"/>
  </si>
  <si>
    <t>평균필요량</t>
    <phoneticPr fontId="1" type="noConversion"/>
  </si>
  <si>
    <t>H1900814</t>
  </si>
  <si>
    <t>주옥숙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</si>
</sst>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75.92774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4.7521399999999998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4.2468149999999998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1502.9677999999999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5272.2383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308.97824000000003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239.81657000000001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12.396516999999999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1439.3191999999999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1.2902149E-2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4.6637025000000003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38.097175999999997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114.48865499999999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77.763990000000007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7.4219999999999997</c:v>
                </c:pt>
                <c:pt idx="1">
                  <c:v>11.64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16.089296000000001</c:v>
                </c:pt>
                <c:pt idx="1">
                  <c:v>17.706334999999999</c:v>
                </c:pt>
                <c:pt idx="2">
                  <c:v>17.238869999999999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1010.8352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26.257355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72.718999999999994</c:v>
                </c:pt>
                <c:pt idx="1">
                  <c:v>11.43</c:v>
                </c:pt>
                <c:pt idx="2">
                  <c:v>15.851000000000001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2159.4789999999998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236.26585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709.53139999999996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4.5920129999999997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5159.3793999999998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18.396464999999999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2.4499561999999999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435.46379999999999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2.0105401999999999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18.312580000000001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2.4499561999999999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853.77380000000005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7.3913190000000002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주옥숙, ID : H1900814)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15:59:02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2159.4789999999998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75.92774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38.097175999999997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72.718999999999994</v>
      </c>
      <c r="G8" s="59">
        <f>'DRIs DATA 입력'!G8</f>
        <v>11.43</v>
      </c>
      <c r="H8" s="59">
        <f>'DRIs DATA 입력'!H8</f>
        <v>15.851000000000001</v>
      </c>
      <c r="I8" s="55"/>
      <c r="J8" s="59" t="s">
        <v>215</v>
      </c>
      <c r="K8" s="59">
        <f>'DRIs DATA 입력'!K8</f>
        <v>7.4219999999999997</v>
      </c>
      <c r="L8" s="59">
        <f>'DRIs DATA 입력'!L8</f>
        <v>11.64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1010.8352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26.257355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4.5920129999999997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435.46379999999999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236.26585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2.0743010000000002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2.0105401999999999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18.312580000000001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2.4499561999999999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853.77380000000005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7.3913190000000002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4.7521399999999998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4.2468149999999998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709.53139999999996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1502.9677999999999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5159.3793999999998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5272.2383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308.97824000000003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239.81657000000001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18.396464999999999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12.396516999999999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1439.3191999999999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1.2902149E-2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4.6637025000000003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114.48865499999999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77.763990000000007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5" sqref="J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291</v>
      </c>
      <c r="B1" s="55" t="s">
        <v>292</v>
      </c>
      <c r="G1" s="56" t="s">
        <v>293</v>
      </c>
      <c r="H1" s="55" t="s">
        <v>294</v>
      </c>
    </row>
    <row r="3" spans="1:27" x14ac:dyDescent="0.3">
      <c r="A3" s="65" t="s">
        <v>295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296</v>
      </c>
      <c r="B4" s="66"/>
      <c r="C4" s="66"/>
      <c r="E4" s="62" t="s">
        <v>297</v>
      </c>
      <c r="F4" s="63"/>
      <c r="G4" s="63"/>
      <c r="H4" s="64"/>
      <c r="J4" s="62" t="s">
        <v>298</v>
      </c>
      <c r="K4" s="63"/>
      <c r="L4" s="64"/>
      <c r="N4" s="66" t="s">
        <v>299</v>
      </c>
      <c r="O4" s="66"/>
      <c r="P4" s="66"/>
      <c r="Q4" s="66"/>
      <c r="R4" s="66"/>
      <c r="S4" s="66"/>
      <c r="U4" s="66" t="s">
        <v>286</v>
      </c>
      <c r="V4" s="66"/>
      <c r="W4" s="66"/>
      <c r="X4" s="66"/>
      <c r="Y4" s="66"/>
      <c r="Z4" s="66"/>
    </row>
    <row r="5" spans="1:27" x14ac:dyDescent="0.3">
      <c r="A5" s="60"/>
      <c r="B5" s="60" t="s">
        <v>300</v>
      </c>
      <c r="C5" s="60" t="s">
        <v>301</v>
      </c>
      <c r="E5" s="60"/>
      <c r="F5" s="60" t="s">
        <v>302</v>
      </c>
      <c r="G5" s="60" t="s">
        <v>303</v>
      </c>
      <c r="H5" s="60" t="s">
        <v>304</v>
      </c>
      <c r="J5" s="60"/>
      <c r="K5" s="60" t="s">
        <v>305</v>
      </c>
      <c r="L5" s="60" t="s">
        <v>306</v>
      </c>
      <c r="N5" s="60"/>
      <c r="O5" s="60" t="s">
        <v>307</v>
      </c>
      <c r="P5" s="60" t="s">
        <v>308</v>
      </c>
      <c r="Q5" s="60" t="s">
        <v>309</v>
      </c>
      <c r="R5" s="60" t="s">
        <v>310</v>
      </c>
      <c r="S5" s="60" t="s">
        <v>276</v>
      </c>
      <c r="U5" s="60"/>
      <c r="V5" s="60" t="s">
        <v>277</v>
      </c>
      <c r="W5" s="60" t="s">
        <v>311</v>
      </c>
      <c r="X5" s="60" t="s">
        <v>312</v>
      </c>
      <c r="Y5" s="60" t="s">
        <v>313</v>
      </c>
      <c r="Z5" s="60" t="s">
        <v>314</v>
      </c>
    </row>
    <row r="6" spans="1:27" x14ac:dyDescent="0.3">
      <c r="A6" s="60" t="s">
        <v>315</v>
      </c>
      <c r="B6" s="60">
        <v>1800</v>
      </c>
      <c r="C6" s="60">
        <v>2159.4789999999998</v>
      </c>
      <c r="E6" s="60" t="s">
        <v>316</v>
      </c>
      <c r="F6" s="60">
        <v>55</v>
      </c>
      <c r="G6" s="60">
        <v>15</v>
      </c>
      <c r="H6" s="60">
        <v>7</v>
      </c>
      <c r="J6" s="60" t="s">
        <v>317</v>
      </c>
      <c r="K6" s="60">
        <v>0.1</v>
      </c>
      <c r="L6" s="60">
        <v>4</v>
      </c>
      <c r="N6" s="60" t="s">
        <v>318</v>
      </c>
      <c r="O6" s="60">
        <v>40</v>
      </c>
      <c r="P6" s="60">
        <v>50</v>
      </c>
      <c r="Q6" s="60">
        <v>0</v>
      </c>
      <c r="R6" s="60">
        <v>0</v>
      </c>
      <c r="S6" s="60">
        <v>75.92774</v>
      </c>
      <c r="U6" s="60" t="s">
        <v>319</v>
      </c>
      <c r="V6" s="60">
        <v>0</v>
      </c>
      <c r="W6" s="60">
        <v>0</v>
      </c>
      <c r="X6" s="60">
        <v>20</v>
      </c>
      <c r="Y6" s="60">
        <v>0</v>
      </c>
      <c r="Z6" s="60">
        <v>38.097175999999997</v>
      </c>
    </row>
    <row r="7" spans="1:27" x14ac:dyDescent="0.3">
      <c r="E7" s="60" t="s">
        <v>284</v>
      </c>
      <c r="F7" s="60">
        <v>65</v>
      </c>
      <c r="G7" s="60">
        <v>30</v>
      </c>
      <c r="H7" s="60">
        <v>20</v>
      </c>
      <c r="J7" s="60" t="s">
        <v>320</v>
      </c>
      <c r="K7" s="60">
        <v>1</v>
      </c>
      <c r="L7" s="60">
        <v>10</v>
      </c>
    </row>
    <row r="8" spans="1:27" x14ac:dyDescent="0.3">
      <c r="E8" s="60" t="s">
        <v>321</v>
      </c>
      <c r="F8" s="60">
        <v>72.718999999999994</v>
      </c>
      <c r="G8" s="60">
        <v>11.43</v>
      </c>
      <c r="H8" s="60">
        <v>15.851000000000001</v>
      </c>
      <c r="J8" s="60" t="s">
        <v>322</v>
      </c>
      <c r="K8" s="60">
        <v>7.4219999999999997</v>
      </c>
      <c r="L8" s="60">
        <v>11.64</v>
      </c>
    </row>
    <row r="13" spans="1:27" x14ac:dyDescent="0.3">
      <c r="A13" s="61" t="s">
        <v>285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323</v>
      </c>
      <c r="B14" s="66"/>
      <c r="C14" s="66"/>
      <c r="D14" s="66"/>
      <c r="E14" s="66"/>
      <c r="F14" s="66"/>
      <c r="H14" s="66" t="s">
        <v>324</v>
      </c>
      <c r="I14" s="66"/>
      <c r="J14" s="66"/>
      <c r="K14" s="66"/>
      <c r="L14" s="66"/>
      <c r="M14" s="66"/>
      <c r="O14" s="66" t="s">
        <v>280</v>
      </c>
      <c r="P14" s="66"/>
      <c r="Q14" s="66"/>
      <c r="R14" s="66"/>
      <c r="S14" s="66"/>
      <c r="T14" s="66"/>
      <c r="V14" s="66" t="s">
        <v>325</v>
      </c>
      <c r="W14" s="66"/>
      <c r="X14" s="66"/>
      <c r="Y14" s="66"/>
      <c r="Z14" s="66"/>
      <c r="AA14" s="66"/>
    </row>
    <row r="15" spans="1:27" x14ac:dyDescent="0.3">
      <c r="A15" s="60"/>
      <c r="B15" s="60" t="s">
        <v>326</v>
      </c>
      <c r="C15" s="60" t="s">
        <v>327</v>
      </c>
      <c r="D15" s="60" t="s">
        <v>328</v>
      </c>
      <c r="E15" s="60" t="s">
        <v>329</v>
      </c>
      <c r="F15" s="60" t="s">
        <v>330</v>
      </c>
      <c r="H15" s="60"/>
      <c r="I15" s="60" t="s">
        <v>331</v>
      </c>
      <c r="J15" s="60" t="s">
        <v>332</v>
      </c>
      <c r="K15" s="60" t="s">
        <v>333</v>
      </c>
      <c r="L15" s="60" t="s">
        <v>310</v>
      </c>
      <c r="M15" s="60" t="s">
        <v>334</v>
      </c>
      <c r="O15" s="60"/>
      <c r="P15" s="60" t="s">
        <v>335</v>
      </c>
      <c r="Q15" s="60" t="s">
        <v>336</v>
      </c>
      <c r="R15" s="60" t="s">
        <v>328</v>
      </c>
      <c r="S15" s="60" t="s">
        <v>279</v>
      </c>
      <c r="T15" s="60" t="s">
        <v>337</v>
      </c>
      <c r="V15" s="60"/>
      <c r="W15" s="60" t="s">
        <v>338</v>
      </c>
      <c r="X15" s="60" t="s">
        <v>339</v>
      </c>
      <c r="Y15" s="60" t="s">
        <v>340</v>
      </c>
      <c r="Z15" s="60" t="s">
        <v>329</v>
      </c>
      <c r="AA15" s="60" t="s">
        <v>334</v>
      </c>
    </row>
    <row r="16" spans="1:27" x14ac:dyDescent="0.3">
      <c r="A16" s="60" t="s">
        <v>341</v>
      </c>
      <c r="B16" s="60">
        <v>430</v>
      </c>
      <c r="C16" s="60">
        <v>600</v>
      </c>
      <c r="D16" s="60">
        <v>0</v>
      </c>
      <c r="E16" s="60">
        <v>3000</v>
      </c>
      <c r="F16" s="60">
        <v>1010.8352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26.257355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4.5920129999999997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435.46379999999999</v>
      </c>
    </row>
    <row r="23" spans="1:62" x14ac:dyDescent="0.3">
      <c r="A23" s="61" t="s">
        <v>342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343</v>
      </c>
      <c r="B24" s="66"/>
      <c r="C24" s="66"/>
      <c r="D24" s="66"/>
      <c r="E24" s="66"/>
      <c r="F24" s="66"/>
      <c r="H24" s="66" t="s">
        <v>282</v>
      </c>
      <c r="I24" s="66"/>
      <c r="J24" s="66"/>
      <c r="K24" s="66"/>
      <c r="L24" s="66"/>
      <c r="M24" s="66"/>
      <c r="O24" s="66" t="s">
        <v>344</v>
      </c>
      <c r="P24" s="66"/>
      <c r="Q24" s="66"/>
      <c r="R24" s="66"/>
      <c r="S24" s="66"/>
      <c r="T24" s="66"/>
      <c r="V24" s="66" t="s">
        <v>345</v>
      </c>
      <c r="W24" s="66"/>
      <c r="X24" s="66"/>
      <c r="Y24" s="66"/>
      <c r="Z24" s="66"/>
      <c r="AA24" s="66"/>
      <c r="AC24" s="66" t="s">
        <v>346</v>
      </c>
      <c r="AD24" s="66"/>
      <c r="AE24" s="66"/>
      <c r="AF24" s="66"/>
      <c r="AG24" s="66"/>
      <c r="AH24" s="66"/>
      <c r="AJ24" s="66" t="s">
        <v>347</v>
      </c>
      <c r="AK24" s="66"/>
      <c r="AL24" s="66"/>
      <c r="AM24" s="66"/>
      <c r="AN24" s="66"/>
      <c r="AO24" s="66"/>
      <c r="AQ24" s="66" t="s">
        <v>348</v>
      </c>
      <c r="AR24" s="66"/>
      <c r="AS24" s="66"/>
      <c r="AT24" s="66"/>
      <c r="AU24" s="66"/>
      <c r="AV24" s="66"/>
      <c r="AX24" s="66" t="s">
        <v>349</v>
      </c>
      <c r="AY24" s="66"/>
      <c r="AZ24" s="66"/>
      <c r="BA24" s="66"/>
      <c r="BB24" s="66"/>
      <c r="BC24" s="66"/>
      <c r="BE24" s="66" t="s">
        <v>350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339</v>
      </c>
      <c r="D25" s="60" t="s">
        <v>351</v>
      </c>
      <c r="E25" s="60" t="s">
        <v>352</v>
      </c>
      <c r="F25" s="60" t="s">
        <v>353</v>
      </c>
      <c r="H25" s="60"/>
      <c r="I25" s="60" t="s">
        <v>354</v>
      </c>
      <c r="J25" s="60" t="s">
        <v>339</v>
      </c>
      <c r="K25" s="60" t="s">
        <v>355</v>
      </c>
      <c r="L25" s="60" t="s">
        <v>356</v>
      </c>
      <c r="M25" s="60" t="s">
        <v>337</v>
      </c>
      <c r="O25" s="60"/>
      <c r="P25" s="60" t="s">
        <v>338</v>
      </c>
      <c r="Q25" s="60" t="s">
        <v>332</v>
      </c>
      <c r="R25" s="60" t="s">
        <v>357</v>
      </c>
      <c r="S25" s="60" t="s">
        <v>310</v>
      </c>
      <c r="T25" s="60" t="s">
        <v>337</v>
      </c>
      <c r="V25" s="60"/>
      <c r="W25" s="60" t="s">
        <v>335</v>
      </c>
      <c r="X25" s="60" t="s">
        <v>358</v>
      </c>
      <c r="Y25" s="60" t="s">
        <v>278</v>
      </c>
      <c r="Z25" s="60" t="s">
        <v>329</v>
      </c>
      <c r="AA25" s="60" t="s">
        <v>334</v>
      </c>
      <c r="AC25" s="60"/>
      <c r="AD25" s="60" t="s">
        <v>359</v>
      </c>
      <c r="AE25" s="60" t="s">
        <v>332</v>
      </c>
      <c r="AF25" s="60" t="s">
        <v>360</v>
      </c>
      <c r="AG25" s="60" t="s">
        <v>313</v>
      </c>
      <c r="AH25" s="60" t="s">
        <v>276</v>
      </c>
      <c r="AJ25" s="60"/>
      <c r="AK25" s="60" t="s">
        <v>361</v>
      </c>
      <c r="AL25" s="60" t="s">
        <v>308</v>
      </c>
      <c r="AM25" s="60" t="s">
        <v>333</v>
      </c>
      <c r="AN25" s="60" t="s">
        <v>362</v>
      </c>
      <c r="AO25" s="60" t="s">
        <v>276</v>
      </c>
      <c r="AQ25" s="60"/>
      <c r="AR25" s="60" t="s">
        <v>363</v>
      </c>
      <c r="AS25" s="60" t="s">
        <v>364</v>
      </c>
      <c r="AT25" s="60" t="s">
        <v>309</v>
      </c>
      <c r="AU25" s="60" t="s">
        <v>329</v>
      </c>
      <c r="AV25" s="60" t="s">
        <v>337</v>
      </c>
      <c r="AX25" s="60"/>
      <c r="AY25" s="60" t="s">
        <v>338</v>
      </c>
      <c r="AZ25" s="60" t="s">
        <v>281</v>
      </c>
      <c r="BA25" s="60" t="s">
        <v>328</v>
      </c>
      <c r="BB25" s="60" t="s">
        <v>365</v>
      </c>
      <c r="BC25" s="60" t="s">
        <v>337</v>
      </c>
      <c r="BE25" s="60"/>
      <c r="BF25" s="60" t="s">
        <v>366</v>
      </c>
      <c r="BG25" s="60" t="s">
        <v>367</v>
      </c>
      <c r="BH25" s="60" t="s">
        <v>312</v>
      </c>
      <c r="BI25" s="60" t="s">
        <v>368</v>
      </c>
      <c r="BJ25" s="60" t="s">
        <v>369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236.26585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2.0743010000000002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2.0105401999999999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18.312580000000001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2.4499561999999999</v>
      </c>
      <c r="AJ26" s="60" t="s">
        <v>370</v>
      </c>
      <c r="AK26" s="60">
        <v>320</v>
      </c>
      <c r="AL26" s="60">
        <v>400</v>
      </c>
      <c r="AM26" s="60">
        <v>0</v>
      </c>
      <c r="AN26" s="60">
        <v>1000</v>
      </c>
      <c r="AO26" s="60">
        <v>853.77380000000005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7.3913190000000002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4.7521399999999998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4.2468149999999998</v>
      </c>
    </row>
    <row r="33" spans="1:68" x14ac:dyDescent="0.3">
      <c r="A33" s="61" t="s">
        <v>287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371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372</v>
      </c>
      <c r="W34" s="66"/>
      <c r="X34" s="66"/>
      <c r="Y34" s="66"/>
      <c r="Z34" s="66"/>
      <c r="AA34" s="66"/>
      <c r="AC34" s="66" t="s">
        <v>373</v>
      </c>
      <c r="AD34" s="66"/>
      <c r="AE34" s="66"/>
      <c r="AF34" s="66"/>
      <c r="AG34" s="66"/>
      <c r="AH34" s="66"/>
      <c r="AJ34" s="66" t="s">
        <v>374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375</v>
      </c>
      <c r="C35" s="60" t="s">
        <v>376</v>
      </c>
      <c r="D35" s="60" t="s">
        <v>377</v>
      </c>
      <c r="E35" s="60" t="s">
        <v>329</v>
      </c>
      <c r="F35" s="60" t="s">
        <v>378</v>
      </c>
      <c r="H35" s="60"/>
      <c r="I35" s="60" t="s">
        <v>379</v>
      </c>
      <c r="J35" s="60" t="s">
        <v>332</v>
      </c>
      <c r="K35" s="60" t="s">
        <v>328</v>
      </c>
      <c r="L35" s="60" t="s">
        <v>279</v>
      </c>
      <c r="M35" s="60" t="s">
        <v>380</v>
      </c>
      <c r="O35" s="60"/>
      <c r="P35" s="60" t="s">
        <v>381</v>
      </c>
      <c r="Q35" s="60" t="s">
        <v>382</v>
      </c>
      <c r="R35" s="60" t="s">
        <v>312</v>
      </c>
      <c r="S35" s="60" t="s">
        <v>279</v>
      </c>
      <c r="T35" s="60" t="s">
        <v>330</v>
      </c>
      <c r="V35" s="60"/>
      <c r="W35" s="60" t="s">
        <v>359</v>
      </c>
      <c r="X35" s="60" t="s">
        <v>339</v>
      </c>
      <c r="Y35" s="60" t="s">
        <v>309</v>
      </c>
      <c r="Z35" s="60" t="s">
        <v>279</v>
      </c>
      <c r="AA35" s="60" t="s">
        <v>330</v>
      </c>
      <c r="AC35" s="60"/>
      <c r="AD35" s="60" t="s">
        <v>326</v>
      </c>
      <c r="AE35" s="60" t="s">
        <v>332</v>
      </c>
      <c r="AF35" s="60" t="s">
        <v>383</v>
      </c>
      <c r="AG35" s="60" t="s">
        <v>313</v>
      </c>
      <c r="AH35" s="60" t="s">
        <v>378</v>
      </c>
      <c r="AJ35" s="60"/>
      <c r="AK35" s="60" t="s">
        <v>277</v>
      </c>
      <c r="AL35" s="60" t="s">
        <v>376</v>
      </c>
      <c r="AM35" s="60" t="s">
        <v>384</v>
      </c>
      <c r="AN35" s="60" t="s">
        <v>352</v>
      </c>
      <c r="AO35" s="60" t="s">
        <v>385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709.53139999999996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1502.9677999999999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5159.3793999999998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5272.2383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308.97824000000003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239.81657000000001</v>
      </c>
    </row>
    <row r="43" spans="1:68" x14ac:dyDescent="0.3">
      <c r="A43" s="61" t="s">
        <v>386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387</v>
      </c>
      <c r="B44" s="66"/>
      <c r="C44" s="66"/>
      <c r="D44" s="66"/>
      <c r="E44" s="66"/>
      <c r="F44" s="66"/>
      <c r="H44" s="66" t="s">
        <v>388</v>
      </c>
      <c r="I44" s="66"/>
      <c r="J44" s="66"/>
      <c r="K44" s="66"/>
      <c r="L44" s="66"/>
      <c r="M44" s="66"/>
      <c r="O44" s="66" t="s">
        <v>389</v>
      </c>
      <c r="P44" s="66"/>
      <c r="Q44" s="66"/>
      <c r="R44" s="66"/>
      <c r="S44" s="66"/>
      <c r="T44" s="66"/>
      <c r="V44" s="66" t="s">
        <v>390</v>
      </c>
      <c r="W44" s="66"/>
      <c r="X44" s="66"/>
      <c r="Y44" s="66"/>
      <c r="Z44" s="66"/>
      <c r="AA44" s="66"/>
      <c r="AC44" s="66" t="s">
        <v>391</v>
      </c>
      <c r="AD44" s="66"/>
      <c r="AE44" s="66"/>
      <c r="AF44" s="66"/>
      <c r="AG44" s="66"/>
      <c r="AH44" s="66"/>
      <c r="AJ44" s="66" t="s">
        <v>392</v>
      </c>
      <c r="AK44" s="66"/>
      <c r="AL44" s="66"/>
      <c r="AM44" s="66"/>
      <c r="AN44" s="66"/>
      <c r="AO44" s="66"/>
      <c r="AQ44" s="66" t="s">
        <v>393</v>
      </c>
      <c r="AR44" s="66"/>
      <c r="AS44" s="66"/>
      <c r="AT44" s="66"/>
      <c r="AU44" s="66"/>
      <c r="AV44" s="66"/>
      <c r="AX44" s="66" t="s">
        <v>394</v>
      </c>
      <c r="AY44" s="66"/>
      <c r="AZ44" s="66"/>
      <c r="BA44" s="66"/>
      <c r="BB44" s="66"/>
      <c r="BC44" s="66"/>
      <c r="BE44" s="66" t="s">
        <v>395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359</v>
      </c>
      <c r="C45" s="60" t="s">
        <v>281</v>
      </c>
      <c r="D45" s="60" t="s">
        <v>396</v>
      </c>
      <c r="E45" s="60" t="s">
        <v>368</v>
      </c>
      <c r="F45" s="60" t="s">
        <v>314</v>
      </c>
      <c r="H45" s="60"/>
      <c r="I45" s="60" t="s">
        <v>331</v>
      </c>
      <c r="J45" s="60" t="s">
        <v>339</v>
      </c>
      <c r="K45" s="60" t="s">
        <v>384</v>
      </c>
      <c r="L45" s="60" t="s">
        <v>397</v>
      </c>
      <c r="M45" s="60" t="s">
        <v>330</v>
      </c>
      <c r="O45" s="60"/>
      <c r="P45" s="60" t="s">
        <v>381</v>
      </c>
      <c r="Q45" s="60" t="s">
        <v>281</v>
      </c>
      <c r="R45" s="60" t="s">
        <v>278</v>
      </c>
      <c r="S45" s="60" t="s">
        <v>310</v>
      </c>
      <c r="T45" s="60" t="s">
        <v>334</v>
      </c>
      <c r="V45" s="60"/>
      <c r="W45" s="60" t="s">
        <v>361</v>
      </c>
      <c r="X45" s="60" t="s">
        <v>367</v>
      </c>
      <c r="Y45" s="60" t="s">
        <v>340</v>
      </c>
      <c r="Z45" s="60" t="s">
        <v>356</v>
      </c>
      <c r="AA45" s="60" t="s">
        <v>380</v>
      </c>
      <c r="AC45" s="60"/>
      <c r="AD45" s="60" t="s">
        <v>335</v>
      </c>
      <c r="AE45" s="60" t="s">
        <v>281</v>
      </c>
      <c r="AF45" s="60" t="s">
        <v>351</v>
      </c>
      <c r="AG45" s="60" t="s">
        <v>365</v>
      </c>
      <c r="AH45" s="60" t="s">
        <v>337</v>
      </c>
      <c r="AJ45" s="60"/>
      <c r="AK45" s="60" t="s">
        <v>277</v>
      </c>
      <c r="AL45" s="60" t="s">
        <v>281</v>
      </c>
      <c r="AM45" s="60" t="s">
        <v>278</v>
      </c>
      <c r="AN45" s="60" t="s">
        <v>362</v>
      </c>
      <c r="AO45" s="60" t="s">
        <v>398</v>
      </c>
      <c r="AQ45" s="60"/>
      <c r="AR45" s="60" t="s">
        <v>277</v>
      </c>
      <c r="AS45" s="60" t="s">
        <v>281</v>
      </c>
      <c r="AT45" s="60" t="s">
        <v>278</v>
      </c>
      <c r="AU45" s="60" t="s">
        <v>356</v>
      </c>
      <c r="AV45" s="60" t="s">
        <v>276</v>
      </c>
      <c r="AX45" s="60"/>
      <c r="AY45" s="60" t="s">
        <v>326</v>
      </c>
      <c r="AZ45" s="60" t="s">
        <v>367</v>
      </c>
      <c r="BA45" s="60" t="s">
        <v>399</v>
      </c>
      <c r="BB45" s="60" t="s">
        <v>329</v>
      </c>
      <c r="BC45" s="60" t="s">
        <v>276</v>
      </c>
      <c r="BE45" s="60"/>
      <c r="BF45" s="60" t="s">
        <v>400</v>
      </c>
      <c r="BG45" s="60" t="s">
        <v>336</v>
      </c>
      <c r="BH45" s="60" t="s">
        <v>278</v>
      </c>
      <c r="BI45" s="60" t="s">
        <v>356</v>
      </c>
      <c r="BJ45" s="60" t="s">
        <v>378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18.396464999999999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12.396516999999999</v>
      </c>
      <c r="O46" s="60" t="s">
        <v>283</v>
      </c>
      <c r="P46" s="60">
        <v>600</v>
      </c>
      <c r="Q46" s="60">
        <v>800</v>
      </c>
      <c r="R46" s="60">
        <v>0</v>
      </c>
      <c r="S46" s="60">
        <v>10000</v>
      </c>
      <c r="T46" s="60">
        <v>1439.3191999999999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1.2902149E-2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4.6637025000000003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114.48865499999999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77.763990000000007</v>
      </c>
      <c r="AX46" s="60" t="s">
        <v>288</v>
      </c>
      <c r="AY46" s="60"/>
      <c r="AZ46" s="60"/>
      <c r="BA46" s="60"/>
      <c r="BB46" s="60"/>
      <c r="BC46" s="60"/>
      <c r="BE46" s="60" t="s">
        <v>289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9" sqref="E1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401</v>
      </c>
      <c r="B2" s="55" t="s">
        <v>402</v>
      </c>
      <c r="C2" s="55" t="s">
        <v>290</v>
      </c>
      <c r="D2" s="55">
        <v>57</v>
      </c>
      <c r="E2" s="55">
        <v>2159.4789999999998</v>
      </c>
      <c r="F2" s="55">
        <v>348.3347</v>
      </c>
      <c r="G2" s="55">
        <v>54.7502</v>
      </c>
      <c r="H2" s="55">
        <v>30.513573000000001</v>
      </c>
      <c r="I2" s="55">
        <v>24.236626000000001</v>
      </c>
      <c r="J2" s="55">
        <v>75.92774</v>
      </c>
      <c r="K2" s="55">
        <v>43.368403999999998</v>
      </c>
      <c r="L2" s="55">
        <v>32.559339999999999</v>
      </c>
      <c r="M2" s="55">
        <v>38.097175999999997</v>
      </c>
      <c r="N2" s="55">
        <v>4.2916480000000004</v>
      </c>
      <c r="O2" s="55">
        <v>22.988571</v>
      </c>
      <c r="P2" s="55">
        <v>1791.8217999999999</v>
      </c>
      <c r="Q2" s="55">
        <v>29.118134000000001</v>
      </c>
      <c r="R2" s="55">
        <v>1010.8352</v>
      </c>
      <c r="S2" s="55">
        <v>156.40181999999999</v>
      </c>
      <c r="T2" s="55">
        <v>10253.189</v>
      </c>
      <c r="U2" s="55">
        <v>4.5920129999999997</v>
      </c>
      <c r="V2" s="55">
        <v>26.257355</v>
      </c>
      <c r="W2" s="55">
        <v>435.46379999999999</v>
      </c>
      <c r="X2" s="55">
        <v>236.26585</v>
      </c>
      <c r="Y2" s="55">
        <v>2.0743010000000002</v>
      </c>
      <c r="Z2" s="55">
        <v>2.0105401999999999</v>
      </c>
      <c r="AA2" s="55">
        <v>18.312580000000001</v>
      </c>
      <c r="AB2" s="55">
        <v>2.4499561999999999</v>
      </c>
      <c r="AC2" s="55">
        <v>853.77380000000005</v>
      </c>
      <c r="AD2" s="55">
        <v>7.3913190000000002</v>
      </c>
      <c r="AE2" s="55">
        <v>4.7521399999999998</v>
      </c>
      <c r="AF2" s="55">
        <v>4.2468149999999998</v>
      </c>
      <c r="AG2" s="55">
        <v>709.53139999999996</v>
      </c>
      <c r="AH2" s="55">
        <v>374.66403000000003</v>
      </c>
      <c r="AI2" s="55">
        <v>334.86734000000001</v>
      </c>
      <c r="AJ2" s="55">
        <v>1502.9677999999999</v>
      </c>
      <c r="AK2" s="55">
        <v>5159.3793999999998</v>
      </c>
      <c r="AL2" s="55">
        <v>308.97824000000003</v>
      </c>
      <c r="AM2" s="55">
        <v>5272.2383</v>
      </c>
      <c r="AN2" s="55">
        <v>239.81657000000001</v>
      </c>
      <c r="AO2" s="55">
        <v>18.396464999999999</v>
      </c>
      <c r="AP2" s="55">
        <v>14.856719</v>
      </c>
      <c r="AQ2" s="55">
        <v>3.5397471999999999</v>
      </c>
      <c r="AR2" s="55">
        <v>12.396516999999999</v>
      </c>
      <c r="AS2" s="55">
        <v>1439.3191999999999</v>
      </c>
      <c r="AT2" s="55">
        <v>1.2902149E-2</v>
      </c>
      <c r="AU2" s="55">
        <v>4.6637025000000003</v>
      </c>
      <c r="AV2" s="55">
        <v>114.48865499999999</v>
      </c>
      <c r="AW2" s="55">
        <v>77.763990000000007</v>
      </c>
      <c r="AX2" s="55">
        <v>0.19628835</v>
      </c>
      <c r="AY2" s="55">
        <v>0.93066179999999998</v>
      </c>
      <c r="AZ2" s="55">
        <v>402.89102000000003</v>
      </c>
      <c r="BA2" s="55">
        <v>51.056846999999998</v>
      </c>
      <c r="BB2" s="55">
        <v>16.089296000000001</v>
      </c>
      <c r="BC2" s="55">
        <v>17.706334999999999</v>
      </c>
      <c r="BD2" s="55">
        <v>17.238869999999999</v>
      </c>
      <c r="BE2" s="55">
        <v>0.96274170000000003</v>
      </c>
      <c r="BF2" s="55">
        <v>6.0202426999999998</v>
      </c>
      <c r="BG2" s="55">
        <v>3.4693620000000001E-3</v>
      </c>
      <c r="BH2" s="55">
        <v>5.5327545999999998E-2</v>
      </c>
      <c r="BI2" s="55">
        <v>4.1623609999999998E-2</v>
      </c>
      <c r="BJ2" s="55">
        <v>0.14461581000000001</v>
      </c>
      <c r="BK2" s="55">
        <v>2.6687400000000001E-4</v>
      </c>
      <c r="BL2" s="55">
        <v>0.47928179999999998</v>
      </c>
      <c r="BM2" s="55">
        <v>4.6793714</v>
      </c>
      <c r="BN2" s="55">
        <v>1.3967852999999999</v>
      </c>
      <c r="BO2" s="55">
        <v>74.758480000000006</v>
      </c>
      <c r="BP2" s="55">
        <v>13.381607000000001</v>
      </c>
      <c r="BQ2" s="55">
        <v>25.563193999999999</v>
      </c>
      <c r="BR2" s="55">
        <v>92.879540000000006</v>
      </c>
      <c r="BS2" s="55">
        <v>26.263114999999999</v>
      </c>
      <c r="BT2" s="55">
        <v>15.571362499999999</v>
      </c>
      <c r="BU2" s="55">
        <v>0.41359600000000002</v>
      </c>
      <c r="BV2" s="55">
        <v>2.4361568E-2</v>
      </c>
      <c r="BW2" s="55">
        <v>1.0660438999999999</v>
      </c>
      <c r="BX2" s="55">
        <v>1.3056239999999999</v>
      </c>
      <c r="BY2" s="55">
        <v>0.16502562000000001</v>
      </c>
      <c r="BZ2" s="55">
        <v>7.2332970000000001E-4</v>
      </c>
      <c r="CA2" s="55">
        <v>1.3830765</v>
      </c>
      <c r="CB2" s="55">
        <v>1.3195324E-2</v>
      </c>
      <c r="CC2" s="55">
        <v>0.11806135600000001</v>
      </c>
      <c r="CD2" s="55">
        <v>0.9514977</v>
      </c>
      <c r="CE2" s="55">
        <v>0.10587389</v>
      </c>
      <c r="CF2" s="55">
        <v>0.11232037</v>
      </c>
      <c r="CG2" s="55">
        <v>0</v>
      </c>
      <c r="CH2" s="55">
        <v>1.4190959E-2</v>
      </c>
      <c r="CI2" s="55">
        <v>0</v>
      </c>
      <c r="CJ2" s="55">
        <v>2.1843998</v>
      </c>
      <c r="CK2" s="55">
        <v>1.5684786999999999E-2</v>
      </c>
      <c r="CL2" s="55">
        <v>3.5947977999999998</v>
      </c>
      <c r="CM2" s="55">
        <v>4.1575303000000003</v>
      </c>
      <c r="CN2" s="55">
        <v>1996.5521000000001</v>
      </c>
      <c r="CO2" s="55">
        <v>3559.1862999999998</v>
      </c>
      <c r="CP2" s="55">
        <v>2155.2883000000002</v>
      </c>
      <c r="CQ2" s="55">
        <v>775.83936000000006</v>
      </c>
      <c r="CR2" s="55">
        <v>377.81689999999998</v>
      </c>
      <c r="CS2" s="55">
        <v>440.98820000000001</v>
      </c>
      <c r="CT2" s="55">
        <v>1993.9027000000001</v>
      </c>
      <c r="CU2" s="55">
        <v>1317.8757000000001</v>
      </c>
      <c r="CV2" s="55">
        <v>1420.0887</v>
      </c>
      <c r="CW2" s="55">
        <v>1466.3987999999999</v>
      </c>
      <c r="CX2" s="55">
        <v>442.65746999999999</v>
      </c>
      <c r="CY2" s="55">
        <v>2495.9704999999999</v>
      </c>
      <c r="CZ2" s="55">
        <v>1411.5532000000001</v>
      </c>
      <c r="DA2" s="55">
        <v>2836.7157999999999</v>
      </c>
      <c r="DB2" s="55">
        <v>2754.7033999999999</v>
      </c>
      <c r="DC2" s="55">
        <v>4592.6836000000003</v>
      </c>
      <c r="DD2" s="55">
        <v>7505.4097000000002</v>
      </c>
      <c r="DE2" s="55">
        <v>1508.6880000000001</v>
      </c>
      <c r="DF2" s="55">
        <v>3218.1833000000001</v>
      </c>
      <c r="DG2" s="55">
        <v>1662.5862</v>
      </c>
      <c r="DH2" s="55">
        <v>46.910310000000003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51.056846999999998</v>
      </c>
      <c r="B6">
        <f>BB2</f>
        <v>16.089296000000001</v>
      </c>
      <c r="C6">
        <f>BC2</f>
        <v>17.706334999999999</v>
      </c>
      <c r="D6">
        <f>BD2</f>
        <v>17.238869999999999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10" sqref="C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23236</v>
      </c>
      <c r="C2" s="51">
        <f ca="1">YEAR(TODAY())-YEAR(B2)+IF(TODAY()&gt;=DATE(YEAR(TODAY()),MONTH(B2),DAY(B2)),0,-1)</f>
        <v>58</v>
      </c>
      <c r="E2" s="47">
        <v>153.1</v>
      </c>
      <c r="F2" s="48" t="s">
        <v>275</v>
      </c>
      <c r="G2" s="47">
        <v>53.2</v>
      </c>
      <c r="H2" s="46" t="s">
        <v>40</v>
      </c>
      <c r="I2" s="67">
        <f>ROUND(G3/E3^2,1)</f>
        <v>22.7</v>
      </c>
    </row>
    <row r="3" spans="1:9" x14ac:dyDescent="0.3">
      <c r="E3" s="46">
        <f>E2/100</f>
        <v>1.5309999999999999</v>
      </c>
      <c r="F3" s="46" t="s">
        <v>39</v>
      </c>
      <c r="G3" s="46">
        <f>G2</f>
        <v>53.2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44391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주옥숙, ID : H1900814)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15:59:02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44391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58</v>
      </c>
      <c r="G12" s="89"/>
      <c r="H12" s="89"/>
      <c r="I12" s="89"/>
      <c r="K12" s="118">
        <f>'개인정보 및 신체계측 입력'!E2</f>
        <v>153.1</v>
      </c>
      <c r="L12" s="119"/>
      <c r="M12" s="112">
        <f>'개인정보 및 신체계측 입력'!G2</f>
        <v>53.2</v>
      </c>
      <c r="N12" s="113"/>
      <c r="O12" s="108" t="s">
        <v>270</v>
      </c>
      <c r="P12" s="102"/>
      <c r="Q12" s="85">
        <f>'개인정보 및 신체계측 입력'!I2</f>
        <v>22.7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주옥숙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72.718999999999994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11.43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15.851000000000001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11.6</v>
      </c>
      <c r="L72" s="34" t="s">
        <v>52</v>
      </c>
      <c r="M72" s="34">
        <f>ROUND('DRIs DATA'!K8,1)</f>
        <v>7.4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134.78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218.81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236.27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163.33000000000001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88.69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343.96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183.96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2021-08-27T00:46:24Z</dcterms:modified>
</cp:coreProperties>
</file>