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<sst xmlns="http://schemas.openxmlformats.org/spreadsheetml/2006/main" count="692" uniqueCount="338">
  <si>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</si>
  <si>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</si>
  <si>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</si>
  <si>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</si>
  <si>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</si>
  <si>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</si>
  <si>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</si>
  <si>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</si>
  <si>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</si>
  <si>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</si>
  <si>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</si>
  <si>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</si>
  <si>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</si>
  <si>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</si>
  <si>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</si>
  <si>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</si>
  <si>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</si>
  <si>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</si>
  <si>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</si>
  <si>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</si>
  <si>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</si>
  <si>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</si>
  <si>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</si>
  <si>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</si>
  <si>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</si>
  <si>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</si>
  <si>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</si>
  <si>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</si>
  <si>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</si>
  <si>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</si>
  <si>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</si>
  <si>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</si>
  <si>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</si>
  <si>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</si>
  <si>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</si>
  <si>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</si>
  <si>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</si>
  <si>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</si>
  <si>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</si>
  <si>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</si>
  <si>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</si>
  <si>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</si>
  <si>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</si>
  <si>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</si>
  <si>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</si>
  <si>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</si>
  <si>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</si>
  <si>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</si>
  <si>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</si>
  <si>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</si>
  <si>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</si>
  <si>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</si>
  <si>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</si>
  <si>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</si>
  <si>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</si>
  <si>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</si>
  <si>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</si>
  <si>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</si>
  <si>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</si>
  <si>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</si>
  <si>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</si>
  <si>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</si>
  <si>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</si>
  <si>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</si>
  <si>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</si>
  <si>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</si>
  <si>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</si>
  <si>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</si>
  <si>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</si>
  <si>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</si>
  <si>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</si>
  <si>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</si>
  <si>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</si>
  <si>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</si>
  <si>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</si>
  <si>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</si>
  <si>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</si>
  <si>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</si>
  <si>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</si>
  <si>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</si>
  <si>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</si>
  <si>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</si>
  <si>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</si>
  <si>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</si>
  <si>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</si>
  <si>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</si>
  <si>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</si>
  <si>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</si>
  <si>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</si>
  <si>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</si>
  <si>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</si>
  <si>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</si>
  <si>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</si>
  <si>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</si>
  <si>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</si>
  <si>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</si>
  <si>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</si>
  <si>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</si>
  <si>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</si>
  <si>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</si>
  <si>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</si>
  <si>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</si>
  <si>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</si>
  <si>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</si>
  <si>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</si>
  <si>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</si>
  <si>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</si>
  <si>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</si>
  <si>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</si>
  <si>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</si>
  <si>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</si>
  <si>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</si>
  <si>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</si>
  <si>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</si>
  <si>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</si>
  <si>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</si>
  <si>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</si>
  <si>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</si>
  <si>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</si>
  <si>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</si>
  <si>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</si>
  <si>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</si>
  <si>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</si>
  <si>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</si>
  <si>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</si>
  <si>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</si>
  <si>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</si>
  <si>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</si>
  <si>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</si>
  <si>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</si>
  <si>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</si>
  <si>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</si>
  <si>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</si>
  <si>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</si>
  <si>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</si>
  <si>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</si>
  <si>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</si>
  <si>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</si>
  <si>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</si>
  <si>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</si>
  <si>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</si>
  <si>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</si>
  <si>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</si>
  <si>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</si>
  <si>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</si>
  <si>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</si>
  <si>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</si>
  <si>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</si>
  <si>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</si>
  <si>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</si>
  <si>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</si>
  <si>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</si>
  <si>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</si>
  <si>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</si>
  <si>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</si>
  <si>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</si>
  <si>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</si>
  <si>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</si>
  <si>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</si>
  <si>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</si>
  <si>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</si>
  <si>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</si>
  <si>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</si>
  <si>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</si>
  <si>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</si>
  <si>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</si>
  <si>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</si>
  <si>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</si>
  <si>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</si>
  <si>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</si>
  <si>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</si>
  <si>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</si>
  <si>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</si>
  <si>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</si>
  <si>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</si>
  <si>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</si>
  <si>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</si>
  <si>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</si>
  <si>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</si>
  <si>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</si>
  <si>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</si>
  <si>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</si>
  <si>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</si>
  <si>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</si>
  <si>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</si>
  <si>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</si>
  <si>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</si>
  <si>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</si>
  <si>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</si>
  <si>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</si>
  <si>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</si>
  <si>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</si>
  <si>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</si>
  <si>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</si>
  <si>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</si>
  <si>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</si>
  <si>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</si>
  <si>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</si>
  <si>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</si>
  <si>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</si>
  <si>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</si>
  <si>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</si>
  <si>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</si>
  <si>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</si>
  <si>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</si>
  <si>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</si>
  <si>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</si>
  <si>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</si>
  <si>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</si>
  <si>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</si>
  <si>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</si>
  <si>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</si>
  <si>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</si>
  <si>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</si>
  <si>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</si>
  <si>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</si>
  <si>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</si>
  <si>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</si>
  <si>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</si>
  <si>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</si>
  <si>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</si>
  <si>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</si>
  <si>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</si>
  <si>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</si>
  <si>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</si>
  <si>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</si>
  <si>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</si>
  <si>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</si>
  <si>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</si>
  <si>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</si>
  <si>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</si>
  <si>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</si>
  <si>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</si>
  <si>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</si>
  <si>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</si>
  <si>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</si>
  <si>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</si>
  <si>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</si>
  <si>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</si>
  <si>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</si>
  <si>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</si>
  <si>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</si>
  <si>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</si>
  <si>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</si>
  <si>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</si>
  <si>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</si>
  <si>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</si>
  <si>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</si>
  <si>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</si>
  <si>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</si>
  <si>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</si>
  <si>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</si>
  <si>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</si>
  <si>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</si>
  <si>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</si>
  <si>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</si>
  <si>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</si>
  <si>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</si>
  <si>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</si>
  <si>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</si>
  <si>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</si>
  <si>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</si>
  <si>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</si>
  <si>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</si>
  <si>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</si>
  <si>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</si>
  <si>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</si>
  <si>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</si>
  <si>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</si>
  <si>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</si>
  <si>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</si>
  <si>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</si>
  <si>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</si>
  <si>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</si>
  <si>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</si>
  <si>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</si>
  <si>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</si>
  <si>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</si>
  <si>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</si>
  <si>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</si>
  <si>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</si>
  <si>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</si>
  <si>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</si>
  <si>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</si>
  <si>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</si>
  <si>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</si>
  <si>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</si>
  <si>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</si>
  <si>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</si>
  <si>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</si>
  <si>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</si>
  <si>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</si>
  <si>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</si>
  <si>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</si>
  <si>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</si>
  <si>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</si>
  <si>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</si>
  <si>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</si>
  <si>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</si>
  <si>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</si>
  <si>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</si>
  <si>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</si>
  <si>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</si>
  <si>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</si>
  <si>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</si>
  <si>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</si>
  <si>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</si>
  <si>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</si>
  <si>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</si>
  <si>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</si>
  <si>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</si>
  <si>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</si>
  <si>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</si>
  <si>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</si>
  <si>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</si>
  <si>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</si>
  <si>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</si>
  <si>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</si>
  <si>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</si>
  <si>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</si>
  <si>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</si>
  <si>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</si>
  <si>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</si>
  <si>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</si>
  <si>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</si>
  <si>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</si>
  <si>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</si>
  <si>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</si>
  <si>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</si>
  <si>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</si>
  <si>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</si>
  <si>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</si>
  <si>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</si>
  <si>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</si>
  <si>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이경희, ID : H1900817)</t>
  </si>
  <si>
    <t>2021년 08월 26일 16:02:53</t>
  </si>
  <si>
    <t>H1900817</t>
  </si>
  <si>
    <t>이경희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</si>
</sst>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65.916824000000005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1.8135562999999999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0.903922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1178.3171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3832.0736999999999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68.585340000000002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136.17159000000001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710.46673999999996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1.6468073999999999E-2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3.4716814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24.455513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294.32490000000001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77.889885000000007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9.4570000000000007</c:v>
                </c:pt>
                <c:pt idx="1">
                  <c:v>6.5759999999999996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10.522776</c:v>
                </c:pt>
                <c:pt idx="1">
                  <c:v>13.109776500000001</c:v>
                </c:pt>
                <c:pt idx="2">
                  <c:v>10.471135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477.22606999999999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14.839086999999999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76.628</c:v>
                </c:pt>
                <c:pt idx="1">
                  <c:v>7.5209999999999999</c:v>
                </c:pt>
                <c:pt idx="2">
                  <c:v>15.851000000000001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1811.4661000000001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137.64187999999999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407.73575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3.5839070999999998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4739.2219999999998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14.237765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2.2421063999999999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200.35373000000001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1.0936756999999999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17.935300000000002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2.2421063999999999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509.97537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9.6679600000000008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이경희, ID : H1900817)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16:02:53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1811.4661000000001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65.916824000000005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24.455513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76.628</v>
      </c>
      <c r="G8" s="59">
        <f>'DRIs DATA 입력'!G8</f>
        <v>7.5209999999999999</v>
      </c>
      <c r="H8" s="59">
        <f>'DRIs DATA 입력'!H8</f>
        <v>15.851000000000001</v>
      </c>
      <c r="I8" s="55"/>
      <c r="J8" s="59" t="s">
        <v>215</v>
      </c>
      <c r="K8" s="59">
        <f>'DRIs DATA 입력'!K8</f>
        <v>9.4570000000000007</v>
      </c>
      <c r="L8" s="59">
        <f>'DRIs DATA 입력'!L8</f>
        <v>6.5759999999999996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477.22606999999999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14.839086999999999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3.5839070999999998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200.35373000000001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137.64187999999999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1.5758382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1.0936756999999999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17.935300000000002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2.2421063999999999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509.97537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9.6679600000000008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1.8135562999999999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0.903922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407.73575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1178.3171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4739.2219999999998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3832.0736999999999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68.585340000000002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136.17159000000001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14.237765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12.49234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710.46673999999996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1.6468073999999999E-2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3.4716814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294.32490000000001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77.889885000000007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3" sqref="L6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1600</v>
      </c>
      <c r="C6" s="60">
        <v>1811.4661000000001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45</v>
      </c>
      <c r="Q6" s="60">
        <v>0</v>
      </c>
      <c r="R6" s="60">
        <v>0</v>
      </c>
      <c r="S6" s="60">
        <v>65.916824000000005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24.455513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76.628</v>
      </c>
      <c r="G8" s="60">
        <v>7.5209999999999999</v>
      </c>
      <c r="H8" s="60">
        <v>15.851000000000001</v>
      </c>
      <c r="J8" s="60" t="s">
        <v>314</v>
      </c>
      <c r="K8" s="60">
        <v>9.4570000000000007</v>
      </c>
      <c r="L8" s="60">
        <v>6.5759999999999996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410</v>
      </c>
      <c r="C16" s="60">
        <v>550</v>
      </c>
      <c r="D16" s="60">
        <v>0</v>
      </c>
      <c r="E16" s="60">
        <v>3000</v>
      </c>
      <c r="F16" s="60">
        <v>477.22606999999999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14.839086999999999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3.5839070999999998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200.35373000000001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137.64187999999999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1.5758382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1.0936756999999999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17.935300000000002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2.2421063999999999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509.97537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9.6679600000000008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1.8135562999999999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0.903922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407.73575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1178.3171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4739.2219999999998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3832.0736999999999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68.585340000000002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136.17159000000001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14.237765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12.49234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710.46673999999996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1.6468073999999999E-2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3.4716814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294.32490000000001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77.889885000000007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66</v>
      </c>
      <c r="E2" s="55">
        <v>1811.4661000000001</v>
      </c>
      <c r="F2" s="55">
        <v>318.66340000000002</v>
      </c>
      <c r="G2" s="55">
        <v>31.277456000000001</v>
      </c>
      <c r="H2" s="55">
        <v>12.639286</v>
      </c>
      <c r="I2" s="55">
        <v>18.638169999999999</v>
      </c>
      <c r="J2" s="55">
        <v>65.916824000000005</v>
      </c>
      <c r="K2" s="55">
        <v>32.603650000000002</v>
      </c>
      <c r="L2" s="55">
        <v>33.313175000000001</v>
      </c>
      <c r="M2" s="55">
        <v>24.455513</v>
      </c>
      <c r="N2" s="55">
        <v>2.9784980000000001</v>
      </c>
      <c r="O2" s="55">
        <v>15.130938</v>
      </c>
      <c r="P2" s="55">
        <v>1138.6334999999999</v>
      </c>
      <c r="Q2" s="55">
        <v>23.379792999999999</v>
      </c>
      <c r="R2" s="55">
        <v>477.22606999999999</v>
      </c>
      <c r="S2" s="55">
        <v>43.804264000000003</v>
      </c>
      <c r="T2" s="55">
        <v>5201.058</v>
      </c>
      <c r="U2" s="55">
        <v>3.5839070999999998</v>
      </c>
      <c r="V2" s="55">
        <v>14.839086999999999</v>
      </c>
      <c r="W2" s="55">
        <v>200.35373000000001</v>
      </c>
      <c r="X2" s="55">
        <v>137.64187999999999</v>
      </c>
      <c r="Y2" s="55">
        <v>1.5758382</v>
      </c>
      <c r="Z2" s="55">
        <v>1.0936756999999999</v>
      </c>
      <c r="AA2" s="55">
        <v>17.935300000000002</v>
      </c>
      <c r="AB2" s="55">
        <v>2.2421063999999999</v>
      </c>
      <c r="AC2" s="55">
        <v>509.97537</v>
      </c>
      <c r="AD2" s="55">
        <v>9.6679600000000008</v>
      </c>
      <c r="AE2" s="55">
        <v>1.8135562999999999</v>
      </c>
      <c r="AF2" s="55">
        <v>0.903922</v>
      </c>
      <c r="AG2" s="55">
        <v>407.73575</v>
      </c>
      <c r="AH2" s="55">
        <v>266.08483999999999</v>
      </c>
      <c r="AI2" s="55">
        <v>141.65090000000001</v>
      </c>
      <c r="AJ2" s="55">
        <v>1178.3171</v>
      </c>
      <c r="AK2" s="55">
        <v>4739.2219999999998</v>
      </c>
      <c r="AL2" s="55">
        <v>68.585340000000002</v>
      </c>
      <c r="AM2" s="55">
        <v>3832.0736999999999</v>
      </c>
      <c r="AN2" s="55">
        <v>136.17159000000001</v>
      </c>
      <c r="AO2" s="55">
        <v>14.237765</v>
      </c>
      <c r="AP2" s="55">
        <v>10.856490000000001</v>
      </c>
      <c r="AQ2" s="55">
        <v>3.3812752000000001</v>
      </c>
      <c r="AR2" s="55">
        <v>12.49234</v>
      </c>
      <c r="AS2" s="55">
        <v>710.46673999999996</v>
      </c>
      <c r="AT2" s="55">
        <v>1.6468073999999999E-2</v>
      </c>
      <c r="AU2" s="55">
        <v>3.4716814</v>
      </c>
      <c r="AV2" s="55">
        <v>294.32490000000001</v>
      </c>
      <c r="AW2" s="55">
        <v>77.889885000000007</v>
      </c>
      <c r="AX2" s="55">
        <v>9.1001180000000001E-2</v>
      </c>
      <c r="AY2" s="55">
        <v>1.0108081</v>
      </c>
      <c r="AZ2" s="55">
        <v>193.18073999999999</v>
      </c>
      <c r="BA2" s="55">
        <v>34.106450000000002</v>
      </c>
      <c r="BB2" s="55">
        <v>10.522776</v>
      </c>
      <c r="BC2" s="55">
        <v>13.109776500000001</v>
      </c>
      <c r="BD2" s="55">
        <v>10.471135</v>
      </c>
      <c r="BE2" s="55">
        <v>0.86226400000000003</v>
      </c>
      <c r="BF2" s="55">
        <v>4.5082409999999999</v>
      </c>
      <c r="BG2" s="55">
        <v>0</v>
      </c>
      <c r="BH2" s="55">
        <v>0</v>
      </c>
      <c r="BI2" s="55">
        <v>0</v>
      </c>
      <c r="BJ2" s="55">
        <v>2.1816581000000002E-2</v>
      </c>
      <c r="BK2" s="55">
        <v>0</v>
      </c>
      <c r="BL2" s="55">
        <v>0.21536553999999999</v>
      </c>
      <c r="BM2" s="55">
        <v>3.8419444999999999</v>
      </c>
      <c r="BN2" s="55">
        <v>0.93930899999999995</v>
      </c>
      <c r="BO2" s="55">
        <v>50.283133999999997</v>
      </c>
      <c r="BP2" s="55">
        <v>10.871855999999999</v>
      </c>
      <c r="BQ2" s="55">
        <v>16.357109999999999</v>
      </c>
      <c r="BR2" s="55">
        <v>55.459473000000003</v>
      </c>
      <c r="BS2" s="55">
        <v>12.265074</v>
      </c>
      <c r="BT2" s="55">
        <v>11.585072</v>
      </c>
      <c r="BU2" s="55">
        <v>1.8217657000000002E-2</v>
      </c>
      <c r="BV2" s="55">
        <v>9.8631083999999994E-2</v>
      </c>
      <c r="BW2" s="55">
        <v>0.79701316</v>
      </c>
      <c r="BX2" s="55">
        <v>1.5978991</v>
      </c>
      <c r="BY2" s="55">
        <v>0.14338588999999999</v>
      </c>
      <c r="BZ2" s="55">
        <v>5.1179820000000001E-4</v>
      </c>
      <c r="CA2" s="55">
        <v>0.49171668000000002</v>
      </c>
      <c r="CB2" s="55">
        <v>5.3062690000000003E-2</v>
      </c>
      <c r="CC2" s="55">
        <v>0.33609122000000002</v>
      </c>
      <c r="CD2" s="55">
        <v>3.5614626</v>
      </c>
      <c r="CE2" s="55">
        <v>5.4125382999999999E-2</v>
      </c>
      <c r="CF2" s="55">
        <v>0.38973486000000002</v>
      </c>
      <c r="CG2" s="55">
        <v>0</v>
      </c>
      <c r="CH2" s="55">
        <v>6.476498E-2</v>
      </c>
      <c r="CI2" s="55">
        <v>7.7246405000000002E-8</v>
      </c>
      <c r="CJ2" s="55">
        <v>7.2326309999999996</v>
      </c>
      <c r="CK2" s="55">
        <v>9.9062290000000008E-3</v>
      </c>
      <c r="CL2" s="55">
        <v>0.28255229999999998</v>
      </c>
      <c r="CM2" s="55">
        <v>3.8984863999999999</v>
      </c>
      <c r="CN2" s="55">
        <v>2520.8715999999999</v>
      </c>
      <c r="CO2" s="55">
        <v>4428.8887000000004</v>
      </c>
      <c r="CP2" s="55">
        <v>2986.6035000000002</v>
      </c>
      <c r="CQ2" s="55">
        <v>1033.4649999999999</v>
      </c>
      <c r="CR2" s="55">
        <v>527.92145000000005</v>
      </c>
      <c r="CS2" s="55">
        <v>450.18831999999998</v>
      </c>
      <c r="CT2" s="55">
        <v>2476.7919999999999</v>
      </c>
      <c r="CU2" s="55">
        <v>1549.06</v>
      </c>
      <c r="CV2" s="55">
        <v>1322.0125</v>
      </c>
      <c r="CW2" s="55">
        <v>1836.6223</v>
      </c>
      <c r="CX2" s="55">
        <v>507.45898</v>
      </c>
      <c r="CY2" s="55">
        <v>3158.9636</v>
      </c>
      <c r="CZ2" s="55">
        <v>1550.2149999999999</v>
      </c>
      <c r="DA2" s="55">
        <v>3900.9888000000001</v>
      </c>
      <c r="DB2" s="55">
        <v>3702.4940999999999</v>
      </c>
      <c r="DC2" s="55">
        <v>5657.4853999999996</v>
      </c>
      <c r="DD2" s="55">
        <v>8223.5619999999999</v>
      </c>
      <c r="DE2" s="55">
        <v>2135.0104999999999</v>
      </c>
      <c r="DF2" s="55">
        <v>3561.3098</v>
      </c>
      <c r="DG2" s="55">
        <v>2012.5640000000001</v>
      </c>
      <c r="DH2" s="55">
        <v>167.41388000000001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34.106450000000002</v>
      </c>
      <c r="B6">
        <f>BB2</f>
        <v>10.522776</v>
      </c>
      <c r="C6">
        <f>BC2</f>
        <v>13.109776500000001</v>
      </c>
      <c r="D6">
        <f>BD2</f>
        <v>10.471135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20152</v>
      </c>
      <c r="C2" s="51">
        <f ca="1">YEAR(TODAY())-YEAR(B2)+IF(TODAY()&gt;=DATE(YEAR(TODAY()),MONTH(B2),DAY(B2)),0,-1)</f>
        <v>66</v>
      </c>
      <c r="E2" s="47">
        <v>158.80000000000001</v>
      </c>
      <c r="F2" s="48" t="s">
        <v>275</v>
      </c>
      <c r="G2" s="47">
        <v>69.400000000000006</v>
      </c>
      <c r="H2" s="46" t="s">
        <v>40</v>
      </c>
      <c r="I2" s="67">
        <f>ROUND(G3/E3^2,1)</f>
        <v>27.5</v>
      </c>
    </row>
    <row r="3" spans="1:9" x14ac:dyDescent="0.3">
      <c r="E3" s="46">
        <f>E2/100</f>
        <v>1.5880000000000001</v>
      </c>
      <c r="F3" s="46" t="s">
        <v>39</v>
      </c>
      <c r="G3" s="46">
        <f>G2</f>
        <v>69.400000000000006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이경희, ID : H1900817)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16:02:53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66</v>
      </c>
      <c r="G12" s="89"/>
      <c r="H12" s="89"/>
      <c r="I12" s="89"/>
      <c r="K12" s="118">
        <f>'개인정보 및 신체계측 입력'!E2</f>
        <v>158.80000000000001</v>
      </c>
      <c r="L12" s="119"/>
      <c r="M12" s="112">
        <f>'개인정보 및 신체계측 입력'!G2</f>
        <v>69.400000000000006</v>
      </c>
      <c r="N12" s="113"/>
      <c r="O12" s="108" t="s">
        <v>270</v>
      </c>
      <c r="P12" s="102"/>
      <c r="Q12" s="85">
        <f>'개인정보 및 신체계측 입력'!I2</f>
        <v>27.5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이경희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76.628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7.5209999999999999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15.851000000000001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6.6</v>
      </c>
      <c r="L72" s="34" t="s">
        <v>52</v>
      </c>
      <c r="M72" s="34">
        <f>ROUND('DRIs DATA'!K8,1)</f>
        <v>9.5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63.63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123.66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137.63999999999999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149.47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50.97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315.95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142.38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2021-08-27T00:50:32Z</dcterms:modified>
</cp:coreProperties>
</file>