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<sst xmlns="http://schemas.openxmlformats.org/spreadsheetml/2006/main" count="692" uniqueCount="338">
  <si>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</si>
  <si>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</si>
  <si>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</si>
  <si>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</si>
  <si>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</si>
  <si>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</si>
  <si>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</si>
  <si>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</si>
  <si>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</si>
  <si>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</si>
  <si>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</si>
  <si>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</si>
  <si>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</si>
  <si>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</si>
  <si>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</si>
  <si>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</si>
  <si>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</si>
  <si>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</si>
  <si>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</si>
  <si>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</si>
  <si>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</si>
  <si>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</si>
  <si>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</si>
  <si>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</si>
  <si>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</si>
  <si>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</si>
  <si>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</si>
  <si>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</si>
  <si>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</si>
  <si>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</si>
  <si>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</si>
  <si>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</si>
  <si>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</si>
  <si>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</si>
  <si>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</si>
  <si>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</si>
  <si>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</si>
  <si>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</si>
  <si>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</si>
  <si>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</si>
  <si>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</si>
  <si>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</si>
  <si>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</si>
  <si>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</si>
  <si>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</si>
  <si>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</si>
  <si>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</si>
  <si>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</si>
  <si>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</si>
  <si>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</si>
  <si>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</si>
  <si>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</si>
  <si>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</si>
  <si>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</si>
  <si>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</si>
  <si>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</si>
  <si>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</si>
  <si>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</si>
  <si>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</si>
  <si>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</si>
  <si>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</si>
  <si>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</si>
  <si>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</si>
  <si>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</si>
  <si>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</si>
  <si>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</si>
  <si>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</si>
  <si>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</si>
  <si>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</si>
  <si>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</si>
  <si>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</si>
  <si>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</si>
  <si>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</si>
  <si>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</si>
  <si>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</si>
  <si>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</si>
  <si>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</si>
  <si>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</si>
  <si>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</si>
  <si>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</si>
  <si>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</si>
  <si>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</si>
  <si>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</si>
  <si>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</si>
  <si>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</si>
  <si>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</si>
  <si>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</si>
  <si>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</si>
  <si>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</si>
  <si>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</si>
  <si>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</si>
  <si>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</si>
  <si>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</si>
  <si>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</si>
  <si>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</si>
  <si>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</si>
  <si>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</si>
  <si>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</si>
  <si>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</si>
  <si>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</si>
  <si>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</si>
  <si>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</si>
  <si>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</si>
  <si>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</si>
  <si>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</si>
  <si>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</si>
  <si>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</si>
  <si>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</si>
  <si>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</si>
  <si>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</si>
  <si>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</si>
  <si>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</si>
  <si>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</si>
  <si>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</si>
  <si>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</si>
  <si>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</si>
  <si>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</si>
  <si>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</si>
  <si>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</si>
  <si>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</si>
  <si>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</si>
  <si>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</si>
  <si>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</si>
  <si>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</si>
  <si>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</si>
  <si>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</si>
  <si>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</si>
  <si>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</si>
  <si>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</si>
  <si>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</si>
  <si>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</si>
  <si>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</si>
  <si>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</si>
  <si>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</si>
  <si>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</si>
  <si>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</si>
  <si>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</si>
  <si>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</si>
  <si>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</si>
  <si>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</si>
  <si>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</si>
  <si>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</si>
  <si>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</si>
  <si>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</si>
  <si>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</si>
  <si>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</si>
  <si>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</si>
  <si>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</si>
  <si>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</si>
  <si>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</si>
  <si>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</si>
  <si>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</si>
  <si>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</si>
  <si>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</si>
  <si>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</si>
  <si>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</si>
  <si>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</si>
  <si>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</si>
  <si>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</si>
  <si>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</si>
  <si>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</si>
  <si>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</si>
  <si>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</si>
  <si>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</si>
  <si>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</si>
  <si>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</si>
  <si>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</si>
  <si>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</si>
  <si>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</si>
  <si>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</si>
  <si>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</si>
  <si>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</si>
  <si>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</si>
  <si>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</si>
  <si>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</si>
  <si>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</si>
  <si>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</si>
  <si>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</si>
  <si>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</si>
  <si>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</si>
  <si>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</si>
  <si>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</si>
  <si>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</si>
  <si>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</si>
  <si>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</si>
  <si>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</si>
  <si>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</si>
  <si>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</si>
  <si>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</si>
  <si>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</si>
  <si>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</si>
  <si>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</si>
  <si>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</si>
  <si>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</si>
  <si>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</si>
  <si>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</si>
  <si>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</si>
  <si>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</si>
  <si>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</si>
  <si>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</si>
  <si>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</si>
  <si>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</si>
  <si>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</si>
  <si>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</si>
  <si>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</si>
  <si>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</si>
  <si>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</si>
  <si>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</si>
  <si>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</si>
  <si>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</si>
  <si>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</si>
  <si>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</si>
  <si>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</si>
  <si>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</si>
  <si>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</si>
  <si>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</si>
  <si>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</si>
  <si>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</si>
  <si>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</si>
  <si>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</si>
  <si>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</si>
  <si>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</si>
  <si>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</si>
  <si>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</si>
  <si>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</si>
  <si>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</si>
  <si>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</si>
  <si>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</si>
  <si>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</si>
  <si>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</si>
  <si>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</si>
  <si>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</si>
  <si>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</si>
  <si>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</si>
  <si>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</si>
  <si>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</si>
  <si>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</si>
  <si>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</si>
  <si>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</si>
  <si>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</si>
  <si>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</si>
  <si>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</si>
  <si>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</si>
  <si>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</si>
  <si>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</si>
  <si>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</si>
  <si>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</si>
  <si>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</si>
  <si>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</si>
  <si>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</si>
  <si>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</si>
  <si>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</si>
  <si>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</si>
  <si>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</si>
  <si>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</si>
  <si>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</si>
  <si>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</si>
  <si>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</si>
  <si>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</si>
  <si>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</si>
  <si>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</si>
  <si>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</si>
  <si>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</si>
  <si>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</si>
  <si>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</si>
  <si>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</si>
  <si>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</si>
  <si>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</si>
  <si>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</si>
  <si>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</si>
  <si>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</si>
  <si>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</si>
  <si>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</si>
  <si>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</si>
  <si>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</si>
  <si>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</si>
  <si>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</si>
  <si>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</si>
  <si>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</si>
  <si>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</si>
  <si>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</si>
  <si>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</si>
  <si>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</si>
  <si>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</si>
  <si>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</si>
  <si>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</si>
  <si>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</si>
  <si>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</si>
  <si>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</si>
  <si>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</si>
  <si>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</si>
  <si>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</si>
  <si>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</si>
  <si>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</si>
  <si>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</si>
  <si>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</si>
  <si>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</si>
  <si>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</si>
  <si>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</si>
  <si>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</si>
  <si>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</si>
  <si>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</si>
  <si>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</si>
  <si>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</si>
  <si>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</si>
  <si>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</si>
  <si>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</si>
  <si>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</si>
  <si>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</si>
  <si>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</si>
  <si>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</si>
  <si>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</si>
  <si>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</si>
  <si>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</si>
  <si>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</si>
  <si>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</si>
  <si>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</si>
  <si>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</si>
  <si>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</si>
  <si>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</si>
  <si>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</si>
  <si>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</si>
  <si>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</si>
  <si>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</si>
  <si>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</si>
  <si>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</si>
  <si>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</si>
  <si>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</si>
  <si>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</si>
  <si>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</si>
  <si>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</si>
  <si>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</si>
  <si>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</si>
  <si>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</si>
  <si>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(설문지 : FFQ 95문항 설문지, 사용자 : 박종분, ID : H1900822)</t>
  </si>
  <si>
    <t>2021년 08월 26일 16:07:46</t>
  </si>
  <si>
    <t>H1900822</t>
  </si>
  <si>
    <t>박종분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</si>
</sst>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77.069664000000003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4.8322206000000003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5.6575417999999997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1567.5781999999999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5780.4507000000003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417.66199999999998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258.5247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11.832939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1366.7702999999999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4.6560551999999998E-2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4.9046164000000001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42.526024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292.61487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73.259150000000005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6.67</c:v>
                </c:pt>
                <c:pt idx="1">
                  <c:v>15.026999999999999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15.308773</c:v>
                </c:pt>
                <c:pt idx="1">
                  <c:v>15.128614000000001</c:v>
                </c:pt>
                <c:pt idx="2">
                  <c:v>17.311598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764.5498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30.683596000000001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74.432000000000002</c:v>
                </c:pt>
                <c:pt idx="1">
                  <c:v>11.004</c:v>
                </c:pt>
                <c:pt idx="2">
                  <c:v>14.564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2415.3984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183.40568999999999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994.02166999999997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4.8663049999999997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6385.3059999999996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21.384274000000001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2.5577583000000002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593.21704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1.9404162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19.715503999999999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2.5577583000000002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986.06659999999999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14.645580000000001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박종분, ID : H1900822)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16:07:46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2415.3984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77.069664000000003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42.526024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74.432000000000002</v>
      </c>
      <c r="G8" s="59">
        <f>'DRIs DATA 입력'!G8</f>
        <v>11.004</v>
      </c>
      <c r="H8" s="59">
        <f>'DRIs DATA 입력'!H8</f>
        <v>14.564</v>
      </c>
      <c r="I8" s="55"/>
      <c r="J8" s="59" t="s">
        <v>215</v>
      </c>
      <c r="K8" s="59">
        <f>'DRIs DATA 입력'!K8</f>
        <v>6.67</v>
      </c>
      <c r="L8" s="59">
        <f>'DRIs DATA 입력'!L8</f>
        <v>15.026999999999999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764.5498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30.683596000000001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4.8663049999999997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593.21704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183.40568999999999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2.1558267999999998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1.9404162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19.715503999999999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2.5577583000000002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986.06659999999999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14.645580000000001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4.8322206000000003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5.6575417999999997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994.02166999999997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1567.5781999999999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6385.3059999999996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5780.4507000000003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417.66199999999998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258.5247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21.384274000000001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11.832939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1366.7702999999999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4.6560551999999998E-2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4.9046164000000001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292.61487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73.259150000000005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331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333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1800</v>
      </c>
      <c r="C6" s="60">
        <v>2415.3984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40</v>
      </c>
      <c r="P6" s="60">
        <v>50</v>
      </c>
      <c r="Q6" s="60">
        <v>0</v>
      </c>
      <c r="R6" s="60">
        <v>0</v>
      </c>
      <c r="S6" s="60">
        <v>77.069664000000003</v>
      </c>
      <c r="U6" s="60" t="s">
        <v>313</v>
      </c>
      <c r="V6" s="60">
        <v>0</v>
      </c>
      <c r="W6" s="60">
        <v>0</v>
      </c>
      <c r="X6" s="60">
        <v>20</v>
      </c>
      <c r="Y6" s="60">
        <v>0</v>
      </c>
      <c r="Z6" s="60">
        <v>42.526024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74.432000000000002</v>
      </c>
      <c r="G8" s="60">
        <v>11.004</v>
      </c>
      <c r="H8" s="60">
        <v>14.564</v>
      </c>
      <c r="J8" s="60" t="s">
        <v>314</v>
      </c>
      <c r="K8" s="60">
        <v>6.67</v>
      </c>
      <c r="L8" s="60">
        <v>15.026999999999999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430</v>
      </c>
      <c r="C16" s="60">
        <v>600</v>
      </c>
      <c r="D16" s="60">
        <v>0</v>
      </c>
      <c r="E16" s="60">
        <v>3000</v>
      </c>
      <c r="F16" s="60">
        <v>764.5498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30.683596000000001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4.8663049999999997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593.21704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332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183.40568999999999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2.1558267999999998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1.9404162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19.715503999999999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2.5577583000000002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986.06659999999999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14.645580000000001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4.8322206000000003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5.6575417999999997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994.02166999999997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1567.5781999999999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6385.3059999999996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5780.4507000000003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417.66199999999998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258.5247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21.384274000000001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11.832939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1366.7702999999999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4.6560551999999998E-2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4.9046164000000001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292.61487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73.259150000000005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330</v>
      </c>
      <c r="D2" s="55">
        <v>64</v>
      </c>
      <c r="E2" s="55">
        <v>2415.3984</v>
      </c>
      <c r="F2" s="55">
        <v>393.8888</v>
      </c>
      <c r="G2" s="55">
        <v>58.231495000000002</v>
      </c>
      <c r="H2" s="55">
        <v>39.045257999999997</v>
      </c>
      <c r="I2" s="55">
        <v>19.186235</v>
      </c>
      <c r="J2" s="55">
        <v>77.069664000000003</v>
      </c>
      <c r="K2" s="55">
        <v>47.411563999999998</v>
      </c>
      <c r="L2" s="55">
        <v>29.658100000000001</v>
      </c>
      <c r="M2" s="55">
        <v>42.526024</v>
      </c>
      <c r="N2" s="55">
        <v>4.5246854000000001</v>
      </c>
      <c r="O2" s="55">
        <v>21.053158</v>
      </c>
      <c r="P2" s="55">
        <v>1769.3303000000001</v>
      </c>
      <c r="Q2" s="55">
        <v>34.562620000000003</v>
      </c>
      <c r="R2" s="55">
        <v>764.5498</v>
      </c>
      <c r="S2" s="55">
        <v>154.50274999999999</v>
      </c>
      <c r="T2" s="55">
        <v>7320.5680000000002</v>
      </c>
      <c r="U2" s="55">
        <v>4.8663049999999997</v>
      </c>
      <c r="V2" s="55">
        <v>30.683596000000001</v>
      </c>
      <c r="W2" s="55">
        <v>593.21704</v>
      </c>
      <c r="X2" s="55">
        <v>183.40568999999999</v>
      </c>
      <c r="Y2" s="55">
        <v>2.1558267999999998</v>
      </c>
      <c r="Z2" s="55">
        <v>1.9404162</v>
      </c>
      <c r="AA2" s="55">
        <v>19.715503999999999</v>
      </c>
      <c r="AB2" s="55">
        <v>2.5577583000000002</v>
      </c>
      <c r="AC2" s="55">
        <v>986.06659999999999</v>
      </c>
      <c r="AD2" s="55">
        <v>14.645580000000001</v>
      </c>
      <c r="AE2" s="55">
        <v>4.8322206000000003</v>
      </c>
      <c r="AF2" s="55">
        <v>5.6575417999999997</v>
      </c>
      <c r="AG2" s="55">
        <v>994.02166999999997</v>
      </c>
      <c r="AH2" s="55">
        <v>428.39321999999999</v>
      </c>
      <c r="AI2" s="55">
        <v>565.62840000000006</v>
      </c>
      <c r="AJ2" s="55">
        <v>1567.5781999999999</v>
      </c>
      <c r="AK2" s="55">
        <v>6385.3059999999996</v>
      </c>
      <c r="AL2" s="55">
        <v>417.66199999999998</v>
      </c>
      <c r="AM2" s="55">
        <v>5780.4507000000003</v>
      </c>
      <c r="AN2" s="55">
        <v>258.5247</v>
      </c>
      <c r="AO2" s="55">
        <v>21.384274000000001</v>
      </c>
      <c r="AP2" s="55">
        <v>18.170902000000002</v>
      </c>
      <c r="AQ2" s="55">
        <v>3.213371</v>
      </c>
      <c r="AR2" s="55">
        <v>11.832939</v>
      </c>
      <c r="AS2" s="55">
        <v>1366.7702999999999</v>
      </c>
      <c r="AT2" s="55">
        <v>4.6560551999999998E-2</v>
      </c>
      <c r="AU2" s="55">
        <v>4.9046164000000001</v>
      </c>
      <c r="AV2" s="55">
        <v>292.61487</v>
      </c>
      <c r="AW2" s="55">
        <v>73.259150000000005</v>
      </c>
      <c r="AX2" s="55">
        <v>0.23924607000000001</v>
      </c>
      <c r="AY2" s="55">
        <v>0.87787132999999995</v>
      </c>
      <c r="AZ2" s="55">
        <v>231.33440999999999</v>
      </c>
      <c r="BA2" s="55">
        <v>47.760314999999999</v>
      </c>
      <c r="BB2" s="55">
        <v>15.308773</v>
      </c>
      <c r="BC2" s="55">
        <v>15.128614000000001</v>
      </c>
      <c r="BD2" s="55">
        <v>17.311598</v>
      </c>
      <c r="BE2" s="55">
        <v>0.93002814</v>
      </c>
      <c r="BF2" s="55">
        <v>4.1583110000000003</v>
      </c>
      <c r="BG2" s="55">
        <v>2.7754895000000002E-2</v>
      </c>
      <c r="BH2" s="55">
        <v>8.5340360000000004E-2</v>
      </c>
      <c r="BI2" s="55">
        <v>6.2593650000000001E-2</v>
      </c>
      <c r="BJ2" s="55">
        <v>0.18689956999999999</v>
      </c>
      <c r="BK2" s="55">
        <v>2.1349920000000001E-3</v>
      </c>
      <c r="BL2" s="55">
        <v>0.52850710000000001</v>
      </c>
      <c r="BM2" s="55">
        <v>4.6935643999999996</v>
      </c>
      <c r="BN2" s="55">
        <v>1.2956152999999999</v>
      </c>
      <c r="BO2" s="55">
        <v>69.690479999999994</v>
      </c>
      <c r="BP2" s="55">
        <v>11.726473</v>
      </c>
      <c r="BQ2" s="55">
        <v>21.350615999999999</v>
      </c>
      <c r="BR2" s="55">
        <v>74.446044999999998</v>
      </c>
      <c r="BS2" s="55">
        <v>39.593820000000001</v>
      </c>
      <c r="BT2" s="55">
        <v>16.505934</v>
      </c>
      <c r="BU2" s="55">
        <v>0.25445129999999999</v>
      </c>
      <c r="BV2" s="55">
        <v>2.7160564000000002E-2</v>
      </c>
      <c r="BW2" s="55">
        <v>1.0529184</v>
      </c>
      <c r="BX2" s="55">
        <v>1.3442381999999999</v>
      </c>
      <c r="BY2" s="55">
        <v>0.12852171000000001</v>
      </c>
      <c r="BZ2" s="55">
        <v>1.335763E-3</v>
      </c>
      <c r="CA2" s="55">
        <v>0.53842210000000001</v>
      </c>
      <c r="CB2" s="55">
        <v>1.3164601E-2</v>
      </c>
      <c r="CC2" s="55">
        <v>6.5800220000000006E-2</v>
      </c>
      <c r="CD2" s="55">
        <v>0.61473453</v>
      </c>
      <c r="CE2" s="55">
        <v>7.7606270000000005E-2</v>
      </c>
      <c r="CF2" s="55">
        <v>0.24860673999999999</v>
      </c>
      <c r="CG2" s="55">
        <v>0</v>
      </c>
      <c r="CH2" s="55">
        <v>2.1613844E-2</v>
      </c>
      <c r="CI2" s="55">
        <v>2.5332670000000001E-3</v>
      </c>
      <c r="CJ2" s="55">
        <v>1.3318186999999999</v>
      </c>
      <c r="CK2" s="55">
        <v>8.8463845000000003E-3</v>
      </c>
      <c r="CL2" s="55">
        <v>2.0608678</v>
      </c>
      <c r="CM2" s="55">
        <v>3.874266</v>
      </c>
      <c r="CN2" s="55">
        <v>2263.4243000000001</v>
      </c>
      <c r="CO2" s="55">
        <v>4078.7456000000002</v>
      </c>
      <c r="CP2" s="55">
        <v>2610.8359999999998</v>
      </c>
      <c r="CQ2" s="55">
        <v>977.93700000000001</v>
      </c>
      <c r="CR2" s="55">
        <v>455.69940000000003</v>
      </c>
      <c r="CS2" s="55">
        <v>432.06261999999998</v>
      </c>
      <c r="CT2" s="55">
        <v>2278.8474000000001</v>
      </c>
      <c r="CU2" s="55">
        <v>1641.4847</v>
      </c>
      <c r="CV2" s="55">
        <v>1422.2968000000001</v>
      </c>
      <c r="CW2" s="55">
        <v>1733.84</v>
      </c>
      <c r="CX2" s="55">
        <v>564.60315000000003</v>
      </c>
      <c r="CY2" s="55">
        <v>2838.605</v>
      </c>
      <c r="CZ2" s="55">
        <v>1677.364</v>
      </c>
      <c r="DA2" s="55">
        <v>3138.6464999999998</v>
      </c>
      <c r="DB2" s="55">
        <v>2924.1956</v>
      </c>
      <c r="DC2" s="55">
        <v>4869.7960000000003</v>
      </c>
      <c r="DD2" s="55">
        <v>8299.0110000000004</v>
      </c>
      <c r="DE2" s="55">
        <v>1655.9873</v>
      </c>
      <c r="DF2" s="55">
        <v>3771.8625000000002</v>
      </c>
      <c r="DG2" s="55">
        <v>1916.1244999999999</v>
      </c>
      <c r="DH2" s="55">
        <v>157.92789999999999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47.760314999999999</v>
      </c>
      <c r="B6">
        <f>BB2</f>
        <v>15.308773</v>
      </c>
      <c r="C6">
        <f>BC2</f>
        <v>15.128614000000001</v>
      </c>
      <c r="D6">
        <f>BD2</f>
        <v>17.311598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3" sqref="H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20889</v>
      </c>
      <c r="C2" s="51">
        <f ca="1">YEAR(TODAY())-YEAR(B2)+IF(TODAY()&gt;=DATE(YEAR(TODAY()),MONTH(B2),DAY(B2)),0,-1)</f>
        <v>64</v>
      </c>
      <c r="E2" s="47">
        <v>151.4</v>
      </c>
      <c r="F2" s="48" t="s">
        <v>275</v>
      </c>
      <c r="G2" s="47">
        <v>52.7</v>
      </c>
      <c r="H2" s="46" t="s">
        <v>40</v>
      </c>
      <c r="I2" s="67">
        <f>ROUND(G3/E3^2,1)</f>
        <v>23</v>
      </c>
    </row>
    <row r="3" spans="1:9" x14ac:dyDescent="0.3">
      <c r="E3" s="46">
        <f>E2/100</f>
        <v>1.514</v>
      </c>
      <c r="F3" s="46" t="s">
        <v>39</v>
      </c>
      <c r="G3" s="46">
        <f>G2</f>
        <v>52.7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박종분, ID : H1900822)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16:07:46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44398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64</v>
      </c>
      <c r="G12" s="89"/>
      <c r="H12" s="89"/>
      <c r="I12" s="89"/>
      <c r="K12" s="118">
        <f>'개인정보 및 신체계측 입력'!E2</f>
        <v>151.4</v>
      </c>
      <c r="L12" s="119"/>
      <c r="M12" s="112">
        <f>'개인정보 및 신체계측 입력'!G2</f>
        <v>52.7</v>
      </c>
      <c r="N12" s="113"/>
      <c r="O12" s="108" t="s">
        <v>270</v>
      </c>
      <c r="P12" s="102"/>
      <c r="Q12" s="85">
        <f>'개인정보 및 신체계측 입력'!I2</f>
        <v>23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박종분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74.432000000000002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11.004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14.564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15</v>
      </c>
      <c r="L72" s="34" t="s">
        <v>52</v>
      </c>
      <c r="M72" s="34">
        <f>ROUND('DRIs DATA'!K8,1)</f>
        <v>6.7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101.94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255.7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183.41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170.52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124.25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425.69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213.84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2021-08-27T01:09:48Z</dcterms:modified>
</cp:coreProperties>
</file>