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<sst xmlns="http://schemas.openxmlformats.org/spreadsheetml/2006/main" count="692" uniqueCount="338">
  <si>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</si>
  <si>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</si>
  <si>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</si>
  <si>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</si>
  <si>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</si>
  <si>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</si>
  <si>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</si>
  <si>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</si>
  <si>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</si>
  <si>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</si>
  <si>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</si>
  <si>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</si>
  <si>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</si>
  <si>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</si>
  <si>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</si>
  <si>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</si>
  <si>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</si>
  <si>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</si>
  <si>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</si>
  <si>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</si>
  <si>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</si>
  <si>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</si>
  <si>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</si>
  <si>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</si>
  <si>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</si>
  <si>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</si>
  <si>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</si>
  <si>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</si>
  <si>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</si>
  <si>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</si>
  <si>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</si>
  <si>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</si>
  <si>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</si>
  <si>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</si>
  <si>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</si>
  <si>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</si>
  <si>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</si>
  <si>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</si>
  <si>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</si>
  <si>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</si>
  <si>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</si>
  <si>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</si>
  <si>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</si>
  <si>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</si>
  <si>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</si>
  <si>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</si>
  <si>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</si>
  <si>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</si>
  <si>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</si>
  <si>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</si>
  <si>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</si>
  <si>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</si>
  <si>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</si>
  <si>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</si>
  <si>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</si>
  <si>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</si>
  <si>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</si>
  <si>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</si>
  <si>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</si>
  <si>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</si>
  <si>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</si>
  <si>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</si>
  <si>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</si>
  <si>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</si>
  <si>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</si>
  <si>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</si>
  <si>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</si>
  <si>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</si>
  <si>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</si>
  <si>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</si>
  <si>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</si>
  <si>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</si>
  <si>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</si>
  <si>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</si>
  <si>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</si>
  <si>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</si>
  <si>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</si>
  <si>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</si>
  <si>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</si>
  <si>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</si>
  <si>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</si>
  <si>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</si>
  <si>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</si>
  <si>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</si>
  <si>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</si>
  <si>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</si>
  <si>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</si>
  <si>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</si>
  <si>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</si>
  <si>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</si>
  <si>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</si>
  <si>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</si>
  <si>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</si>
  <si>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</si>
  <si>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</si>
  <si>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</si>
  <si>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</si>
  <si>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</si>
  <si>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</si>
  <si>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</si>
  <si>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</si>
  <si>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</si>
  <si>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</si>
  <si>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</si>
  <si>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</si>
  <si>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</si>
  <si>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</si>
  <si>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</si>
  <si>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</si>
  <si>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</si>
  <si>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</si>
  <si>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</si>
  <si>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</si>
  <si>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</si>
  <si>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</si>
  <si>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</si>
  <si>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</si>
  <si>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</si>
  <si>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</si>
  <si>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</si>
  <si>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</si>
  <si>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</si>
  <si>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</si>
  <si>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</si>
  <si>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</si>
  <si>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</si>
  <si>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</si>
  <si>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</si>
  <si>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</si>
  <si>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</si>
  <si>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</si>
  <si>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</si>
  <si>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</si>
  <si>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</si>
  <si>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</si>
  <si>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</si>
  <si>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</si>
  <si>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</si>
  <si>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</si>
  <si>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</si>
  <si>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</si>
  <si>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</si>
  <si>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</si>
  <si>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</si>
  <si>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</si>
  <si>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</si>
  <si>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</si>
  <si>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</si>
  <si>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</si>
  <si>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</si>
  <si>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</si>
  <si>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</si>
  <si>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</si>
  <si>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</si>
  <si>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</si>
  <si>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</si>
  <si>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</si>
  <si>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</si>
  <si>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</si>
  <si>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</si>
  <si>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</si>
  <si>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</si>
  <si>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</si>
  <si>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</si>
  <si>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</si>
  <si>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</si>
  <si>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</si>
  <si>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</si>
  <si>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</si>
  <si>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</si>
  <si>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</si>
  <si>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</si>
  <si>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</si>
  <si>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</si>
  <si>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</si>
  <si>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</si>
  <si>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</si>
  <si>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</si>
  <si>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</si>
  <si>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</si>
  <si>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</si>
  <si>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</si>
  <si>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</si>
  <si>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</si>
  <si>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</si>
  <si>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</si>
  <si>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</si>
  <si>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</si>
  <si>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</si>
  <si>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</si>
  <si>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</si>
  <si>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</si>
  <si>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</si>
  <si>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</si>
  <si>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</si>
  <si>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</si>
  <si>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</si>
  <si>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</si>
  <si>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</si>
  <si>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</si>
  <si>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</si>
  <si>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</si>
  <si>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</si>
  <si>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</si>
  <si>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</si>
  <si>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</si>
  <si>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</si>
  <si>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</si>
  <si>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</si>
  <si>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</si>
  <si>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</si>
  <si>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</si>
  <si>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</si>
  <si>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</si>
  <si>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</si>
  <si>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</si>
  <si>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</si>
  <si>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</si>
  <si>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</si>
  <si>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</si>
  <si>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</si>
  <si>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</si>
  <si>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</si>
  <si>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</si>
  <si>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</si>
  <si>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</si>
  <si>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</si>
  <si>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</si>
  <si>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</si>
  <si>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</si>
  <si>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</si>
  <si>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</si>
  <si>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</si>
  <si>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</si>
  <si>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</si>
  <si>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</si>
  <si>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</si>
  <si>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</si>
  <si>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</si>
  <si>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</si>
  <si>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</si>
  <si>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</si>
  <si>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</si>
  <si>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</si>
  <si>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</si>
  <si>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</si>
  <si>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</si>
  <si>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</si>
  <si>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</si>
  <si>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</si>
  <si>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</si>
  <si>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</si>
  <si>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</si>
  <si>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</si>
  <si>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</si>
  <si>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</si>
  <si>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</si>
  <si>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</si>
  <si>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</si>
  <si>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</si>
  <si>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</si>
  <si>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</si>
  <si>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</si>
  <si>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</si>
  <si>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</si>
  <si>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</si>
  <si>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</si>
  <si>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</si>
  <si>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</si>
  <si>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</si>
  <si>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</si>
  <si>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</si>
  <si>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</si>
  <si>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</si>
  <si>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</si>
  <si>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</si>
  <si>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</si>
  <si>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</si>
  <si>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</si>
  <si>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</si>
  <si>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</si>
  <si>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</si>
  <si>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</si>
  <si>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</si>
  <si>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</si>
  <si>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</si>
  <si>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</si>
  <si>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</si>
  <si>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</si>
  <si>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</si>
  <si>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</si>
  <si>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</si>
  <si>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</si>
  <si>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</si>
  <si>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</si>
  <si>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</si>
  <si>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</si>
  <si>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</si>
  <si>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</si>
  <si>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</si>
  <si>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</si>
  <si>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</si>
  <si>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</si>
  <si>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</si>
  <si>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</si>
  <si>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</si>
  <si>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</si>
  <si>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</si>
  <si>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</si>
  <si>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</si>
  <si>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</si>
  <si>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</si>
  <si>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</si>
  <si>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</si>
  <si>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</si>
  <si>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</si>
  <si>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</si>
  <si>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</si>
  <si>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</si>
  <si>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</si>
  <si>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</si>
  <si>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</si>
  <si>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</si>
  <si>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</si>
  <si>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</si>
  <si>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</si>
  <si>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</si>
  <si>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</si>
  <si>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</si>
  <si>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</si>
  <si>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</si>
  <si>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</si>
  <si>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</si>
  <si>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</si>
  <si>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박선희, ID : H1900828)</t>
  </si>
  <si>
    <t>2021년 08월 26일 16:13:51</t>
  </si>
  <si>
    <t>H1900828</t>
  </si>
  <si>
    <t>박선희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</si>
</sst>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63.294421999999997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2.2027527999999998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1.3870997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1158.8010999999999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3340.8960000000002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75.061454999999995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136.96233000000001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10.022648999999999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1036.3867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0.10971781999999999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3.9833105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25.009377000000001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69.634280000000004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86.026049999999998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6.4450000000000003</c:v>
                </c:pt>
                <c:pt idx="1">
                  <c:v>8.625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8.3518139999999992</c:v>
                </c:pt>
                <c:pt idx="1">
                  <c:v>11.648599000000001</c:v>
                </c:pt>
                <c:pt idx="2">
                  <c:v>10.944416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608.45685000000003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20.043282999999999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76.891999999999996</c:v>
                </c:pt>
                <c:pt idx="1">
                  <c:v>7.774</c:v>
                </c:pt>
                <c:pt idx="2">
                  <c:v>15.334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1838.4094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185.03657999999999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477.20370000000003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4.8014270000000003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5393.1229999999996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15.030671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2.4068398000000002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282.58179999999999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1.3242292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17.074014999999999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2.4068398000000002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571.61945000000003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9.7224029999999999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박선희, ID : H1900828)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16:13:51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1838.4094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63.294421999999997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25.009377000000001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76.891999999999996</v>
      </c>
      <c r="G8" s="59">
        <f>'DRIs DATA 입력'!G8</f>
        <v>7.774</v>
      </c>
      <c r="H8" s="59">
        <f>'DRIs DATA 입력'!H8</f>
        <v>15.334</v>
      </c>
      <c r="I8" s="55"/>
      <c r="J8" s="59" t="s">
        <v>215</v>
      </c>
      <c r="K8" s="59">
        <f>'DRIs DATA 입력'!K8</f>
        <v>6.4450000000000003</v>
      </c>
      <c r="L8" s="59">
        <f>'DRIs DATA 입력'!L8</f>
        <v>8.625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608.45685000000003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20.043282999999999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4.8014270000000003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282.58179999999999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185.03657999999999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1.5826986000000001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1.3242292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17.074014999999999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2.4068398000000002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571.61945000000003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9.7224029999999999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2.2027527999999998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1.3870997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477.20370000000003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1158.8010999999999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5393.1229999999996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3340.8960000000002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75.061454999999995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136.96233000000001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15.030671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10.022648999999999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1036.3867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0.10971781999999999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3.9833105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69.634280000000004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86.026049999999998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1838.4094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63.294421999999997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25.009377000000001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76.891999999999996</v>
      </c>
      <c r="G8" s="60">
        <v>7.774</v>
      </c>
      <c r="H8" s="60">
        <v>15.334</v>
      </c>
      <c r="J8" s="60" t="s">
        <v>314</v>
      </c>
      <c r="K8" s="60">
        <v>6.4450000000000003</v>
      </c>
      <c r="L8" s="60">
        <v>8.625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608.45685000000003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20.043282999999999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4.8014270000000003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282.58179999999999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185.03657999999999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1.5826986000000001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1.3242292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17.074014999999999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2.4068398000000002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571.61945000000003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9.7224029999999999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2.2027527999999998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1.3870997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477.20370000000003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1158.8010999999999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5393.1229999999996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3340.8960000000002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75.061454999999995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136.96233000000001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15.030671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10.022648999999999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1036.3867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0.10971781999999999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3.9833105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69.634280000000004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86.026049999999998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53</v>
      </c>
      <c r="E2" s="55">
        <v>1838.4094</v>
      </c>
      <c r="F2" s="55">
        <v>317.38528000000002</v>
      </c>
      <c r="G2" s="55">
        <v>32.086852999999998</v>
      </c>
      <c r="H2" s="55">
        <v>17.762840000000001</v>
      </c>
      <c r="I2" s="55">
        <v>14.324014</v>
      </c>
      <c r="J2" s="55">
        <v>63.294421999999997</v>
      </c>
      <c r="K2" s="55">
        <v>33.010325999999999</v>
      </c>
      <c r="L2" s="55">
        <v>30.284096000000002</v>
      </c>
      <c r="M2" s="55">
        <v>25.009377000000001</v>
      </c>
      <c r="N2" s="55">
        <v>2.8705142000000001</v>
      </c>
      <c r="O2" s="55">
        <v>14.807357</v>
      </c>
      <c r="P2" s="55">
        <v>945.92534999999998</v>
      </c>
      <c r="Q2" s="55">
        <v>24.650842999999998</v>
      </c>
      <c r="R2" s="55">
        <v>608.45685000000003</v>
      </c>
      <c r="S2" s="55">
        <v>86.046769999999995</v>
      </c>
      <c r="T2" s="55">
        <v>6268.9174999999996</v>
      </c>
      <c r="U2" s="55">
        <v>4.8014270000000003</v>
      </c>
      <c r="V2" s="55">
        <v>20.043282999999999</v>
      </c>
      <c r="W2" s="55">
        <v>282.58179999999999</v>
      </c>
      <c r="X2" s="55">
        <v>185.03657999999999</v>
      </c>
      <c r="Y2" s="55">
        <v>1.5826986000000001</v>
      </c>
      <c r="Z2" s="55">
        <v>1.3242292</v>
      </c>
      <c r="AA2" s="55">
        <v>17.074014999999999</v>
      </c>
      <c r="AB2" s="55">
        <v>2.4068398000000002</v>
      </c>
      <c r="AC2" s="55">
        <v>571.61945000000003</v>
      </c>
      <c r="AD2" s="55">
        <v>9.7224029999999999</v>
      </c>
      <c r="AE2" s="55">
        <v>2.2027527999999998</v>
      </c>
      <c r="AF2" s="55">
        <v>1.3870997</v>
      </c>
      <c r="AG2" s="55">
        <v>477.20370000000003</v>
      </c>
      <c r="AH2" s="55">
        <v>286.60538000000003</v>
      </c>
      <c r="AI2" s="55">
        <v>190.59831</v>
      </c>
      <c r="AJ2" s="55">
        <v>1158.8010999999999</v>
      </c>
      <c r="AK2" s="55">
        <v>5393.1229999999996</v>
      </c>
      <c r="AL2" s="55">
        <v>75.061454999999995</v>
      </c>
      <c r="AM2" s="55">
        <v>3340.8960000000002</v>
      </c>
      <c r="AN2" s="55">
        <v>136.96233000000001</v>
      </c>
      <c r="AO2" s="55">
        <v>15.030671</v>
      </c>
      <c r="AP2" s="55">
        <v>11.361946</v>
      </c>
      <c r="AQ2" s="55">
        <v>3.6687253000000002</v>
      </c>
      <c r="AR2" s="55">
        <v>10.022648999999999</v>
      </c>
      <c r="AS2" s="55">
        <v>1036.3867</v>
      </c>
      <c r="AT2" s="55">
        <v>0.10971781999999999</v>
      </c>
      <c r="AU2" s="55">
        <v>3.9833105</v>
      </c>
      <c r="AV2" s="55">
        <v>69.634280000000004</v>
      </c>
      <c r="AW2" s="55">
        <v>86.026049999999998</v>
      </c>
      <c r="AX2" s="55">
        <v>0.20169097</v>
      </c>
      <c r="AY2" s="55">
        <v>0.84767979999999998</v>
      </c>
      <c r="AZ2" s="55">
        <v>267.16910000000001</v>
      </c>
      <c r="BA2" s="55">
        <v>30.960007000000001</v>
      </c>
      <c r="BB2" s="55">
        <v>8.3518139999999992</v>
      </c>
      <c r="BC2" s="55">
        <v>11.648599000000001</v>
      </c>
      <c r="BD2" s="55">
        <v>10.944416</v>
      </c>
      <c r="BE2" s="55">
        <v>1.1266073999999999</v>
      </c>
      <c r="BF2" s="55">
        <v>2.3592803</v>
      </c>
      <c r="BG2" s="55">
        <v>1.1518281E-3</v>
      </c>
      <c r="BH2" s="55">
        <v>1.4457819E-3</v>
      </c>
      <c r="BI2" s="55">
        <v>1.3646568E-3</v>
      </c>
      <c r="BJ2" s="55">
        <v>1.7200558000000001E-2</v>
      </c>
      <c r="BK2" s="55">
        <v>8.8602166000000004E-5</v>
      </c>
      <c r="BL2" s="55">
        <v>0.17267077</v>
      </c>
      <c r="BM2" s="55">
        <v>3.0065810000000002</v>
      </c>
      <c r="BN2" s="55">
        <v>0.75049644999999998</v>
      </c>
      <c r="BO2" s="55">
        <v>42.971156999999998</v>
      </c>
      <c r="BP2" s="55">
        <v>8.409478</v>
      </c>
      <c r="BQ2" s="55">
        <v>14.2911825</v>
      </c>
      <c r="BR2" s="55">
        <v>52.272329999999997</v>
      </c>
      <c r="BS2" s="55">
        <v>16.490539999999999</v>
      </c>
      <c r="BT2" s="55">
        <v>8.3293669999999995</v>
      </c>
      <c r="BU2" s="55">
        <v>0.10937123</v>
      </c>
      <c r="BV2" s="55">
        <v>8.5984989999999997E-2</v>
      </c>
      <c r="BW2" s="55">
        <v>0.60468984000000003</v>
      </c>
      <c r="BX2" s="55">
        <v>1.4386757999999999</v>
      </c>
      <c r="BY2" s="55">
        <v>9.1658130000000004E-2</v>
      </c>
      <c r="BZ2" s="55">
        <v>8.3304889999999995E-4</v>
      </c>
      <c r="CA2" s="55">
        <v>0.81846189999999996</v>
      </c>
      <c r="CB2" s="55">
        <v>4.2121388000000003E-2</v>
      </c>
      <c r="CC2" s="55">
        <v>0.21426413999999999</v>
      </c>
      <c r="CD2" s="55">
        <v>2.1316451999999999</v>
      </c>
      <c r="CE2" s="55">
        <v>3.1714406000000001E-2</v>
      </c>
      <c r="CF2" s="55">
        <v>0.78127146000000003</v>
      </c>
      <c r="CG2" s="55">
        <v>4.9500000000000003E-7</v>
      </c>
      <c r="CH2" s="55">
        <v>7.2969140000000002E-2</v>
      </c>
      <c r="CI2" s="55">
        <v>2.5328759999999999E-3</v>
      </c>
      <c r="CJ2" s="55">
        <v>4.634525</v>
      </c>
      <c r="CK2" s="55">
        <v>6.5154480000000001E-3</v>
      </c>
      <c r="CL2" s="55">
        <v>1.0904385000000001</v>
      </c>
      <c r="CM2" s="55">
        <v>2.7736293999999999</v>
      </c>
      <c r="CN2" s="55">
        <v>2173.7460000000001</v>
      </c>
      <c r="CO2" s="55">
        <v>3698.9</v>
      </c>
      <c r="CP2" s="55">
        <v>2187.1687000000002</v>
      </c>
      <c r="CQ2" s="55">
        <v>866.22439999999995</v>
      </c>
      <c r="CR2" s="55">
        <v>435.94072999999997</v>
      </c>
      <c r="CS2" s="55">
        <v>421.18472000000003</v>
      </c>
      <c r="CT2" s="55">
        <v>2047.9440999999999</v>
      </c>
      <c r="CU2" s="55">
        <v>1198.9943000000001</v>
      </c>
      <c r="CV2" s="55">
        <v>1291.3617999999999</v>
      </c>
      <c r="CW2" s="55">
        <v>1369.193</v>
      </c>
      <c r="CX2" s="55">
        <v>405.63060000000002</v>
      </c>
      <c r="CY2" s="55">
        <v>2881.0754000000002</v>
      </c>
      <c r="CZ2" s="55">
        <v>1319.5168000000001</v>
      </c>
      <c r="DA2" s="55">
        <v>3122.3865000000001</v>
      </c>
      <c r="DB2" s="55">
        <v>3182.9477999999999</v>
      </c>
      <c r="DC2" s="55">
        <v>4028.2627000000002</v>
      </c>
      <c r="DD2" s="55">
        <v>6433.8173999999999</v>
      </c>
      <c r="DE2" s="55">
        <v>1422.2150999999999</v>
      </c>
      <c r="DF2" s="55">
        <v>3195.4944</v>
      </c>
      <c r="DG2" s="55">
        <v>1466.5387000000001</v>
      </c>
      <c r="DH2" s="55">
        <v>149.56929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30.960007000000001</v>
      </c>
      <c r="B6">
        <f>BB2</f>
        <v>8.3518139999999992</v>
      </c>
      <c r="C6">
        <f>BC2</f>
        <v>11.648599000000001</v>
      </c>
      <c r="D6">
        <f>BD2</f>
        <v>10.944416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0" sqref="J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24837</v>
      </c>
      <c r="C2" s="51">
        <f ca="1">YEAR(TODAY())-YEAR(B2)+IF(TODAY()&gt;=DATE(YEAR(TODAY()),MONTH(B2),DAY(B2)),0,-1)</f>
        <v>53</v>
      </c>
      <c r="E2" s="47">
        <v>159.4</v>
      </c>
      <c r="F2" s="48" t="s">
        <v>275</v>
      </c>
      <c r="G2" s="47">
        <v>57</v>
      </c>
      <c r="H2" s="46" t="s">
        <v>40</v>
      </c>
      <c r="I2" s="67">
        <f>ROUND(G3/E3^2,1)</f>
        <v>22.4</v>
      </c>
    </row>
    <row r="3" spans="1:9" x14ac:dyDescent="0.3">
      <c r="E3" s="46">
        <f>E2/100</f>
        <v>1.5940000000000001</v>
      </c>
      <c r="F3" s="46" t="s">
        <v>39</v>
      </c>
      <c r="G3" s="46">
        <f>G2</f>
        <v>57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박선희, ID : H1900828)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16:13:51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53</v>
      </c>
      <c r="G12" s="89"/>
      <c r="H12" s="89"/>
      <c r="I12" s="89"/>
      <c r="K12" s="118">
        <f>'개인정보 및 신체계측 입력'!E2</f>
        <v>159.4</v>
      </c>
      <c r="L12" s="119"/>
      <c r="M12" s="112">
        <f>'개인정보 및 신체계측 입력'!G2</f>
        <v>57</v>
      </c>
      <c r="N12" s="113"/>
      <c r="O12" s="108" t="s">
        <v>270</v>
      </c>
      <c r="P12" s="102"/>
      <c r="Q12" s="85">
        <f>'개인정보 및 신체계측 입력'!I2</f>
        <v>22.4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박선희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76.891999999999996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7.774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15.334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8.6</v>
      </c>
      <c r="L72" s="34" t="s">
        <v>52</v>
      </c>
      <c r="M72" s="34">
        <f>ROUND('DRIs DATA'!K8,1)</f>
        <v>6.4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81.13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167.03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185.04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160.46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59.65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359.54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150.31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2021-08-27T01:30:02Z</dcterms:modified>
</cp:coreProperties>
</file>