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<sst xmlns="http://schemas.openxmlformats.org/spreadsheetml/2006/main" count="692" uniqueCount="367">
  <si>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</si>
  <si>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</si>
  <si>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</si>
  <si>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</si>
  <si>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</si>
  <si>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</si>
  <si>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</si>
  <si>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</si>
  <si>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</si>
  <si>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</si>
  <si>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</si>
  <si>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</si>
  <si>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</si>
  <si>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</si>
  <si>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</si>
  <si>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</si>
  <si>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</si>
  <si>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</si>
  <si>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</si>
  <si>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</si>
  <si>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</si>
  <si>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</si>
  <si>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</si>
  <si>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</si>
  <si>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</si>
  <si>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</si>
  <si>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</si>
  <si>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</si>
  <si>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</si>
  <si>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</si>
  <si>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</si>
  <si>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</si>
  <si>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</si>
  <si>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</si>
  <si>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</si>
  <si>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</si>
  <si>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</si>
  <si>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</si>
  <si>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</si>
  <si>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</si>
  <si>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</si>
  <si>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</si>
  <si>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</si>
  <si>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</si>
  <si>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</si>
  <si>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</si>
  <si>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</si>
  <si>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</si>
  <si>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</si>
  <si>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</si>
  <si>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</si>
  <si>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</si>
  <si>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</si>
  <si>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</si>
  <si>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</si>
  <si>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</si>
  <si>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</si>
  <si>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</si>
  <si>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</si>
  <si>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</si>
  <si>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</si>
  <si>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</si>
  <si>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</si>
  <si>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</si>
  <si>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</si>
  <si>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</si>
  <si>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</si>
  <si>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</si>
  <si>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</si>
  <si>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</si>
  <si>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</si>
  <si>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</si>
  <si>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</si>
  <si>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</si>
  <si>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</si>
  <si>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</si>
  <si>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</si>
  <si>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</si>
  <si>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</si>
  <si>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</si>
  <si>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</si>
  <si>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</si>
  <si>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</si>
  <si>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</si>
  <si>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</si>
  <si>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</si>
  <si>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</si>
  <si>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</si>
  <si>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</si>
  <si>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</si>
  <si>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</si>
  <si>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</si>
  <si>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</si>
  <si>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</si>
  <si>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</si>
  <si>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</si>
  <si>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</si>
  <si>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</si>
  <si>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</si>
  <si>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</si>
  <si>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</si>
  <si>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</si>
  <si>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</si>
  <si>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</si>
  <si>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</si>
  <si>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</si>
  <si>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</si>
  <si>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</si>
  <si>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</si>
  <si>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</si>
  <si>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</si>
  <si>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</si>
  <si>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</si>
  <si>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</si>
  <si>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</si>
  <si>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</si>
  <si>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</si>
  <si>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</si>
  <si>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</si>
  <si>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</si>
  <si>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</si>
  <si>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</si>
  <si>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</si>
  <si>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</si>
  <si>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</si>
  <si>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</si>
  <si>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</si>
  <si>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</si>
  <si>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</si>
  <si>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</si>
  <si>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</si>
  <si>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</si>
  <si>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</si>
  <si>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</si>
  <si>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</si>
  <si>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</si>
  <si>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</si>
  <si>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</si>
  <si>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</si>
  <si>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</si>
  <si>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</si>
  <si>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</si>
  <si>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</si>
  <si>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</si>
  <si>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</si>
  <si>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</si>
  <si>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</si>
  <si>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</si>
  <si>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</si>
  <si>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</si>
  <si>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</si>
  <si>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</si>
  <si>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</si>
  <si>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</si>
  <si>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</si>
  <si>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</si>
  <si>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</si>
  <si>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</si>
  <si>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</si>
  <si>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</si>
  <si>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</si>
  <si>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</si>
  <si>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</si>
  <si>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</si>
  <si>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</si>
  <si>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</si>
  <si>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</si>
  <si>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</si>
  <si>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</si>
  <si>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</si>
  <si>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</si>
  <si>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</si>
  <si>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</si>
  <si>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</si>
  <si>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</si>
  <si>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</si>
  <si>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</si>
  <si>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</si>
  <si>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</si>
  <si>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</si>
  <si>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</si>
  <si>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</si>
  <si>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</si>
  <si>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</si>
  <si>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</si>
  <si>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</si>
  <si>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</si>
  <si>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</si>
  <si>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</si>
  <si>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</si>
  <si>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</si>
  <si>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</si>
  <si>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</si>
  <si>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</si>
  <si>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</si>
  <si>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</si>
  <si>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</si>
  <si>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</si>
  <si>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</si>
  <si>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</si>
  <si>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</si>
  <si>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</si>
  <si>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</si>
  <si>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</si>
  <si>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</si>
  <si>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</si>
  <si>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</si>
  <si>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</si>
  <si>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</si>
  <si>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</si>
  <si>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</si>
  <si>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</si>
  <si>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</si>
  <si>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</si>
  <si>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</si>
  <si>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</si>
  <si>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</si>
  <si>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</si>
  <si>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</si>
  <si>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</si>
  <si>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</si>
  <si>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</si>
  <si>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</si>
  <si>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</si>
  <si>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</si>
  <si>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</si>
  <si>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</si>
  <si>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</si>
  <si>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</si>
  <si>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</si>
  <si>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</si>
  <si>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</si>
  <si>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</si>
  <si>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</si>
  <si>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</si>
  <si>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</si>
  <si>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</si>
  <si>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</si>
  <si>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</si>
  <si>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</si>
  <si>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</si>
  <si>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</si>
  <si>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</si>
  <si>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</si>
  <si>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</si>
  <si>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</si>
  <si>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</si>
  <si>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</si>
  <si>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</si>
  <si>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</si>
  <si>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</si>
  <si>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</si>
  <si>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</si>
  <si>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</si>
  <si>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</si>
  <si>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</si>
  <si>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</si>
  <si>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</si>
  <si>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</si>
  <si>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</si>
  <si>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</si>
  <si>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</si>
  <si>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</si>
  <si>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</si>
  <si>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</si>
  <si>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</si>
  <si>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</si>
  <si>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</si>
  <si>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</si>
  <si>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</si>
  <si>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</si>
  <si>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</si>
  <si>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</si>
  <si>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</si>
  <si>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</si>
  <si>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</si>
  <si>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</si>
  <si>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</si>
  <si>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</si>
  <si>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</si>
  <si>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열량영양소</t>
    <phoneticPr fontId="1" type="noConversion"/>
  </si>
  <si>
    <t>권장섭취량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</si>
  <si>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</si>
  <si>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</si>
  <si>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</si>
  <si>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</si>
  <si>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적정비율(최대)</t>
    <phoneticPr fontId="1" type="noConversion"/>
  </si>
  <si>
    <t>정보</t>
    <phoneticPr fontId="1" type="noConversion"/>
  </si>
  <si>
    <t>에너지(kcal)</t>
    <phoneticPr fontId="1" type="noConversion"/>
  </si>
  <si>
    <t>단백질(g/일)</t>
    <phoneticPr fontId="1" type="noConversion"/>
  </si>
  <si>
    <t>섭취비율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</si>
  <si>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</si>
  <si>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</si>
  <si>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</si>
  <si>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</si>
  <si>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크롬(ug/일)</t>
    <phoneticPr fontId="1" type="noConversion"/>
  </si>
  <si>
    <t>출력시각</t>
    <phoneticPr fontId="1" type="noConversion"/>
  </si>
  <si>
    <t>M</t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</si>
  <si>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</si>
  <si>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</si>
  <si>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</si>
  <si>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</si>
  <si>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</si>
  <si>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</si>
  <si>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</si>
  <si>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</si>
  <si>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</si>
  <si>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</si>
  <si>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</si>
  <si>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</si>
  <si>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</si>
  <si>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</si>
  <si>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</si>
  <si>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</si>
  <si>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</si>
  <si>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</si>
  <si>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</si>
  <si>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</si>
  <si>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</si>
  <si>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</si>
  <si>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</si>
  <si>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(설문지 : FFQ 95문항 설문지, 사용자 : 정승민, ID : H1900833)</t>
  </si>
  <si>
    <t>2021년 08월 26일 16:28:30</t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</si>
  <si>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</si>
  <si>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</si>
  <si>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</si>
  <si>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</si>
  <si>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</si>
  <si>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</si>
  <si>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</si>
  <si>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</si>
  <si>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</si>
  <si>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</si>
  <si>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</si>
  <si>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</si>
  <si>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</si>
  <si>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</si>
  <si>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</si>
  <si>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</si>
  <si>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</si>
  <si>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</si>
  <si>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</si>
  <si>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</si>
  <si>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</si>
  <si>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</si>
  <si>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</si>
  <si>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</si>
  <si>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</si>
  <si>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</si>
  <si>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</si>
  <si>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</si>
  <si>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</si>
  <si>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</si>
  <si>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</si>
  <si>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</si>
  <si>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</si>
  <si>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</si>
  <si>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</si>
  <si>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권장섭취량</t>
    <phoneticPr fontId="1" type="noConversion"/>
  </si>
  <si>
    <t>몰리브덴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</si>
  <si>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</si>
  <si>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</si>
  <si>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</si>
  <si>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</si>
  <si>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몰리브덴(ug/일)</t>
    <phoneticPr fontId="1" type="noConversion"/>
  </si>
  <si>
    <t>H1900833</t>
  </si>
  <si>
    <t>정승민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</si>
</sst>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47.70335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2.2771606000000002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0.706812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917.65290000000005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2853.0702999999999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64.524730000000005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122.43304999999999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7.6731024000000003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704.79114000000004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1.749763E-2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2.5376234000000002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27.496697999999999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86.032120000000006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57.631729999999997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8.6530000000000005</c:v>
                </c:pt>
                <c:pt idx="1">
                  <c:v>15.984999999999999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6.4066706</c:v>
                </c:pt>
                <c:pt idx="1">
                  <c:v>8.071472</c:v>
                </c:pt>
                <c:pt idx="2">
                  <c:v>12.128261999999999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717.20776000000001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16.550514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69.986999999999995</c:v>
                </c:pt>
                <c:pt idx="1">
                  <c:v>10.802</c:v>
                </c:pt>
                <c:pt idx="2">
                  <c:v>19.210999999999999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1286.6786999999999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117.52333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472.13150000000002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2.5922127000000001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4616.4696999999996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14.415262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1.3418151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348.17133000000001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1.3407905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11.681805000000001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1.3418151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624.13135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9.2541630000000001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정승민, ID : H1900833)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16:28:30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1286.6786999999999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47.70335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27.496697999999999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69.986999999999995</v>
      </c>
      <c r="G8" s="59">
        <f>'DRIs DATA 입력'!G8</f>
        <v>10.802</v>
      </c>
      <c r="H8" s="59">
        <f>'DRIs DATA 입력'!H8</f>
        <v>19.210999999999999</v>
      </c>
      <c r="I8" s="55"/>
      <c r="J8" s="59" t="s">
        <v>215</v>
      </c>
      <c r="K8" s="59">
        <f>'DRIs DATA 입력'!K8</f>
        <v>8.6530000000000005</v>
      </c>
      <c r="L8" s="59">
        <f>'DRIs DATA 입력'!L8</f>
        <v>15.984999999999999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717.20776000000001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16.550514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2.5922127000000001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348.17133000000001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117.52333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1.3112303000000001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1.3407905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11.681805000000001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1.3418151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624.13135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9.2541630000000001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2.2771606000000002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0.706812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472.13150000000002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917.65290000000005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4616.4696999999996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2853.0702999999999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64.524730000000005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122.43304999999999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14.415262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7.6731024000000003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704.79114000000004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1.749763E-2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2.5376234000000002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86.032120000000006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57.631729999999997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287</v>
      </c>
      <c r="B1" s="55" t="s">
        <v>321</v>
      </c>
      <c r="G1" s="56" t="s">
        <v>296</v>
      </c>
      <c r="H1" s="55" t="s">
        <v>322</v>
      </c>
    </row>
    <row r="3" spans="1:27" x14ac:dyDescent="0.3">
      <c r="A3" s="65" t="s">
        <v>298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306</v>
      </c>
      <c r="B4" s="66"/>
      <c r="C4" s="66"/>
      <c r="E4" s="62" t="s">
        <v>280</v>
      </c>
      <c r="F4" s="63"/>
      <c r="G4" s="63"/>
      <c r="H4" s="64"/>
      <c r="J4" s="62" t="s">
        <v>299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323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324</v>
      </c>
      <c r="E5" s="60"/>
      <c r="F5" s="60" t="s">
        <v>325</v>
      </c>
      <c r="G5" s="60" t="s">
        <v>326</v>
      </c>
      <c r="H5" s="60" t="s">
        <v>327</v>
      </c>
      <c r="J5" s="60"/>
      <c r="K5" s="60" t="s">
        <v>307</v>
      </c>
      <c r="L5" s="60" t="s">
        <v>328</v>
      </c>
      <c r="N5" s="60"/>
      <c r="O5" s="60" t="s">
        <v>308</v>
      </c>
      <c r="P5" s="60" t="s">
        <v>309</v>
      </c>
      <c r="Q5" s="60" t="s">
        <v>314</v>
      </c>
      <c r="R5" s="60" t="s">
        <v>329</v>
      </c>
      <c r="S5" s="60" t="s">
        <v>313</v>
      </c>
      <c r="U5" s="60"/>
      <c r="V5" s="60" t="s">
        <v>308</v>
      </c>
      <c r="W5" s="60" t="s">
        <v>309</v>
      </c>
      <c r="X5" s="60" t="s">
        <v>278</v>
      </c>
      <c r="Y5" s="60" t="s">
        <v>329</v>
      </c>
      <c r="Z5" s="60" t="s">
        <v>276</v>
      </c>
    </row>
    <row r="6" spans="1:27" x14ac:dyDescent="0.3">
      <c r="A6" s="60" t="s">
        <v>288</v>
      </c>
      <c r="B6" s="60">
        <v>2200</v>
      </c>
      <c r="C6" s="60">
        <v>1286.6786999999999</v>
      </c>
      <c r="E6" s="60" t="s">
        <v>330</v>
      </c>
      <c r="F6" s="60">
        <v>55</v>
      </c>
      <c r="G6" s="60">
        <v>15</v>
      </c>
      <c r="H6" s="60">
        <v>7</v>
      </c>
      <c r="J6" s="60" t="s">
        <v>331</v>
      </c>
      <c r="K6" s="60">
        <v>0.1</v>
      </c>
      <c r="L6" s="60">
        <v>4</v>
      </c>
      <c r="N6" s="60" t="s">
        <v>289</v>
      </c>
      <c r="O6" s="60">
        <v>50</v>
      </c>
      <c r="P6" s="60">
        <v>60</v>
      </c>
      <c r="Q6" s="60">
        <v>0</v>
      </c>
      <c r="R6" s="60">
        <v>0</v>
      </c>
      <c r="S6" s="60">
        <v>47.70335</v>
      </c>
      <c r="U6" s="60" t="s">
        <v>332</v>
      </c>
      <c r="V6" s="60">
        <v>0</v>
      </c>
      <c r="W6" s="60">
        <v>0</v>
      </c>
      <c r="X6" s="60">
        <v>25</v>
      </c>
      <c r="Y6" s="60">
        <v>0</v>
      </c>
      <c r="Z6" s="60">
        <v>27.496697999999999</v>
      </c>
    </row>
    <row r="7" spans="1:27" x14ac:dyDescent="0.3">
      <c r="E7" s="60" t="s">
        <v>310</v>
      </c>
      <c r="F7" s="60">
        <v>65</v>
      </c>
      <c r="G7" s="60">
        <v>30</v>
      </c>
      <c r="H7" s="60">
        <v>20</v>
      </c>
      <c r="J7" s="60" t="s">
        <v>286</v>
      </c>
      <c r="K7" s="60">
        <v>1</v>
      </c>
      <c r="L7" s="60">
        <v>10</v>
      </c>
    </row>
    <row r="8" spans="1:27" x14ac:dyDescent="0.3">
      <c r="E8" s="60" t="s">
        <v>290</v>
      </c>
      <c r="F8" s="60">
        <v>69.986999999999995</v>
      </c>
      <c r="G8" s="60">
        <v>10.802</v>
      </c>
      <c r="H8" s="60">
        <v>19.210999999999999</v>
      </c>
      <c r="J8" s="60" t="s">
        <v>333</v>
      </c>
      <c r="K8" s="60">
        <v>8.6530000000000005</v>
      </c>
      <c r="L8" s="60">
        <v>15.984999999999999</v>
      </c>
    </row>
    <row r="13" spans="1:27" x14ac:dyDescent="0.3">
      <c r="A13" s="61" t="s">
        <v>334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311</v>
      </c>
      <c r="B14" s="66"/>
      <c r="C14" s="66"/>
      <c r="D14" s="66"/>
      <c r="E14" s="66"/>
      <c r="F14" s="66"/>
      <c r="H14" s="66" t="s">
        <v>312</v>
      </c>
      <c r="I14" s="66"/>
      <c r="J14" s="66"/>
      <c r="K14" s="66"/>
      <c r="L14" s="66"/>
      <c r="M14" s="66"/>
      <c r="O14" s="66" t="s">
        <v>335</v>
      </c>
      <c r="P14" s="66"/>
      <c r="Q14" s="66"/>
      <c r="R14" s="66"/>
      <c r="S14" s="66"/>
      <c r="T14" s="66"/>
      <c r="V14" s="66" t="s">
        <v>336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303</v>
      </c>
      <c r="D15" s="60" t="s">
        <v>337</v>
      </c>
      <c r="E15" s="60" t="s">
        <v>315</v>
      </c>
      <c r="F15" s="60" t="s">
        <v>276</v>
      </c>
      <c r="H15" s="60"/>
      <c r="I15" s="60" t="s">
        <v>308</v>
      </c>
      <c r="J15" s="60" t="s">
        <v>281</v>
      </c>
      <c r="K15" s="60" t="s">
        <v>314</v>
      </c>
      <c r="L15" s="60" t="s">
        <v>315</v>
      </c>
      <c r="M15" s="60" t="s">
        <v>313</v>
      </c>
      <c r="O15" s="60"/>
      <c r="P15" s="60" t="s">
        <v>308</v>
      </c>
      <c r="Q15" s="60" t="s">
        <v>309</v>
      </c>
      <c r="R15" s="60" t="s">
        <v>314</v>
      </c>
      <c r="S15" s="60" t="s">
        <v>279</v>
      </c>
      <c r="T15" s="60" t="s">
        <v>324</v>
      </c>
      <c r="V15" s="60"/>
      <c r="W15" s="60" t="s">
        <v>308</v>
      </c>
      <c r="X15" s="60" t="s">
        <v>281</v>
      </c>
      <c r="Y15" s="60" t="s">
        <v>304</v>
      </c>
      <c r="Z15" s="60" t="s">
        <v>279</v>
      </c>
      <c r="AA15" s="60" t="s">
        <v>338</v>
      </c>
    </row>
    <row r="16" spans="1:27" x14ac:dyDescent="0.3">
      <c r="A16" s="60" t="s">
        <v>316</v>
      </c>
      <c r="B16" s="60">
        <v>530</v>
      </c>
      <c r="C16" s="60">
        <v>750</v>
      </c>
      <c r="D16" s="60">
        <v>0</v>
      </c>
      <c r="E16" s="60">
        <v>3000</v>
      </c>
      <c r="F16" s="60">
        <v>717.20776000000001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16.550514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2.5922127000000001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348.17133000000001</v>
      </c>
    </row>
    <row r="23" spans="1:62" x14ac:dyDescent="0.3">
      <c r="A23" s="61" t="s">
        <v>339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340</v>
      </c>
      <c r="B24" s="66"/>
      <c r="C24" s="66"/>
      <c r="D24" s="66"/>
      <c r="E24" s="66"/>
      <c r="F24" s="66"/>
      <c r="H24" s="66" t="s">
        <v>341</v>
      </c>
      <c r="I24" s="66"/>
      <c r="J24" s="66"/>
      <c r="K24" s="66"/>
      <c r="L24" s="66"/>
      <c r="M24" s="66"/>
      <c r="O24" s="66" t="s">
        <v>342</v>
      </c>
      <c r="P24" s="66"/>
      <c r="Q24" s="66"/>
      <c r="R24" s="66"/>
      <c r="S24" s="66"/>
      <c r="T24" s="66"/>
      <c r="V24" s="66" t="s">
        <v>343</v>
      </c>
      <c r="W24" s="66"/>
      <c r="X24" s="66"/>
      <c r="Y24" s="66"/>
      <c r="Z24" s="66"/>
      <c r="AA24" s="66"/>
      <c r="AC24" s="66" t="s">
        <v>282</v>
      </c>
      <c r="AD24" s="66"/>
      <c r="AE24" s="66"/>
      <c r="AF24" s="66"/>
      <c r="AG24" s="66"/>
      <c r="AH24" s="66"/>
      <c r="AJ24" s="66" t="s">
        <v>344</v>
      </c>
      <c r="AK24" s="66"/>
      <c r="AL24" s="66"/>
      <c r="AM24" s="66"/>
      <c r="AN24" s="66"/>
      <c r="AO24" s="66"/>
      <c r="AQ24" s="66" t="s">
        <v>345</v>
      </c>
      <c r="AR24" s="66"/>
      <c r="AS24" s="66"/>
      <c r="AT24" s="66"/>
      <c r="AU24" s="66"/>
      <c r="AV24" s="66"/>
      <c r="AX24" s="66" t="s">
        <v>346</v>
      </c>
      <c r="AY24" s="66"/>
      <c r="AZ24" s="66"/>
      <c r="BA24" s="66"/>
      <c r="BB24" s="66"/>
      <c r="BC24" s="66"/>
      <c r="BE24" s="66" t="s">
        <v>347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309</v>
      </c>
      <c r="D25" s="60" t="s">
        <v>348</v>
      </c>
      <c r="E25" s="60" t="s">
        <v>279</v>
      </c>
      <c r="F25" s="60" t="s">
        <v>349</v>
      </c>
      <c r="H25" s="60"/>
      <c r="I25" s="60" t="s">
        <v>302</v>
      </c>
      <c r="J25" s="60" t="s">
        <v>303</v>
      </c>
      <c r="K25" s="60" t="s">
        <v>304</v>
      </c>
      <c r="L25" s="60" t="s">
        <v>279</v>
      </c>
      <c r="M25" s="60" t="s">
        <v>301</v>
      </c>
      <c r="O25" s="60"/>
      <c r="P25" s="60" t="s">
        <v>308</v>
      </c>
      <c r="Q25" s="60" t="s">
        <v>309</v>
      </c>
      <c r="R25" s="60" t="s">
        <v>278</v>
      </c>
      <c r="S25" s="60" t="s">
        <v>315</v>
      </c>
      <c r="T25" s="60" t="s">
        <v>276</v>
      </c>
      <c r="V25" s="60"/>
      <c r="W25" s="60" t="s">
        <v>302</v>
      </c>
      <c r="X25" s="60" t="s">
        <v>281</v>
      </c>
      <c r="Y25" s="60" t="s">
        <v>314</v>
      </c>
      <c r="Z25" s="60" t="s">
        <v>279</v>
      </c>
      <c r="AA25" s="60" t="s">
        <v>276</v>
      </c>
      <c r="AC25" s="60"/>
      <c r="AD25" s="60" t="s">
        <v>308</v>
      </c>
      <c r="AE25" s="60" t="s">
        <v>303</v>
      </c>
      <c r="AF25" s="60" t="s">
        <v>304</v>
      </c>
      <c r="AG25" s="60" t="s">
        <v>279</v>
      </c>
      <c r="AH25" s="60" t="s">
        <v>313</v>
      </c>
      <c r="AJ25" s="60"/>
      <c r="AK25" s="60" t="s">
        <v>302</v>
      </c>
      <c r="AL25" s="60" t="s">
        <v>309</v>
      </c>
      <c r="AM25" s="60" t="s">
        <v>337</v>
      </c>
      <c r="AN25" s="60" t="s">
        <v>350</v>
      </c>
      <c r="AO25" s="60" t="s">
        <v>313</v>
      </c>
      <c r="AQ25" s="60"/>
      <c r="AR25" s="60" t="s">
        <v>277</v>
      </c>
      <c r="AS25" s="60" t="s">
        <v>281</v>
      </c>
      <c r="AT25" s="60" t="s">
        <v>304</v>
      </c>
      <c r="AU25" s="60" t="s">
        <v>279</v>
      </c>
      <c r="AV25" s="60" t="s">
        <v>313</v>
      </c>
      <c r="AX25" s="60"/>
      <c r="AY25" s="60" t="s">
        <v>308</v>
      </c>
      <c r="AZ25" s="60" t="s">
        <v>281</v>
      </c>
      <c r="BA25" s="60" t="s">
        <v>314</v>
      </c>
      <c r="BB25" s="60" t="s">
        <v>279</v>
      </c>
      <c r="BC25" s="60" t="s">
        <v>276</v>
      </c>
      <c r="BE25" s="60"/>
      <c r="BF25" s="60" t="s">
        <v>351</v>
      </c>
      <c r="BG25" s="60" t="s">
        <v>303</v>
      </c>
      <c r="BH25" s="60" t="s">
        <v>304</v>
      </c>
      <c r="BI25" s="60" t="s">
        <v>329</v>
      </c>
      <c r="BJ25" s="60" t="s">
        <v>338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117.52333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1.3112303000000001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1.3407905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11.681805000000001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1.3418151</v>
      </c>
      <c r="AJ26" s="60" t="s">
        <v>352</v>
      </c>
      <c r="AK26" s="60">
        <v>320</v>
      </c>
      <c r="AL26" s="60">
        <v>400</v>
      </c>
      <c r="AM26" s="60">
        <v>0</v>
      </c>
      <c r="AN26" s="60">
        <v>1000</v>
      </c>
      <c r="AO26" s="60">
        <v>624.13135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9.2541630000000001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2.2771606000000002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0.706812</v>
      </c>
    </row>
    <row r="33" spans="1:68" x14ac:dyDescent="0.3">
      <c r="A33" s="61" t="s">
        <v>353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354</v>
      </c>
      <c r="I34" s="66"/>
      <c r="J34" s="66"/>
      <c r="K34" s="66"/>
      <c r="L34" s="66"/>
      <c r="M34" s="66"/>
      <c r="O34" s="66" t="s">
        <v>355</v>
      </c>
      <c r="P34" s="66"/>
      <c r="Q34" s="66"/>
      <c r="R34" s="66"/>
      <c r="S34" s="66"/>
      <c r="T34" s="66"/>
      <c r="V34" s="66" t="s">
        <v>356</v>
      </c>
      <c r="W34" s="66"/>
      <c r="X34" s="66"/>
      <c r="Y34" s="66"/>
      <c r="Z34" s="66"/>
      <c r="AA34" s="66"/>
      <c r="AC34" s="66" t="s">
        <v>283</v>
      </c>
      <c r="AD34" s="66"/>
      <c r="AE34" s="66"/>
      <c r="AF34" s="66"/>
      <c r="AG34" s="66"/>
      <c r="AH34" s="66"/>
      <c r="AJ34" s="66" t="s">
        <v>357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281</v>
      </c>
      <c r="D35" s="60" t="s">
        <v>337</v>
      </c>
      <c r="E35" s="60" t="s">
        <v>279</v>
      </c>
      <c r="F35" s="60" t="s">
        <v>301</v>
      </c>
      <c r="H35" s="60"/>
      <c r="I35" s="60" t="s">
        <v>277</v>
      </c>
      <c r="J35" s="60" t="s">
        <v>303</v>
      </c>
      <c r="K35" s="60" t="s">
        <v>314</v>
      </c>
      <c r="L35" s="60" t="s">
        <v>279</v>
      </c>
      <c r="M35" s="60" t="s">
        <v>313</v>
      </c>
      <c r="O35" s="60"/>
      <c r="P35" s="60" t="s">
        <v>277</v>
      </c>
      <c r="Q35" s="60" t="s">
        <v>281</v>
      </c>
      <c r="R35" s="60" t="s">
        <v>278</v>
      </c>
      <c r="S35" s="60" t="s">
        <v>315</v>
      </c>
      <c r="T35" s="60" t="s">
        <v>301</v>
      </c>
      <c r="V35" s="60"/>
      <c r="W35" s="60" t="s">
        <v>308</v>
      </c>
      <c r="X35" s="60" t="s">
        <v>358</v>
      </c>
      <c r="Y35" s="60" t="s">
        <v>304</v>
      </c>
      <c r="Z35" s="60" t="s">
        <v>279</v>
      </c>
      <c r="AA35" s="60" t="s">
        <v>276</v>
      </c>
      <c r="AC35" s="60"/>
      <c r="AD35" s="60" t="s">
        <v>351</v>
      </c>
      <c r="AE35" s="60" t="s">
        <v>281</v>
      </c>
      <c r="AF35" s="60" t="s">
        <v>314</v>
      </c>
      <c r="AG35" s="60" t="s">
        <v>279</v>
      </c>
      <c r="AH35" s="60" t="s">
        <v>313</v>
      </c>
      <c r="AJ35" s="60"/>
      <c r="AK35" s="60" t="s">
        <v>351</v>
      </c>
      <c r="AL35" s="60" t="s">
        <v>303</v>
      </c>
      <c r="AM35" s="60" t="s">
        <v>278</v>
      </c>
      <c r="AN35" s="60" t="s">
        <v>305</v>
      </c>
      <c r="AO35" s="60" t="s">
        <v>313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472.13150000000002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917.65290000000005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4616.4696999999996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2853.0702999999999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64.524730000000005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122.43304999999999</v>
      </c>
    </row>
    <row r="43" spans="1:68" x14ac:dyDescent="0.3">
      <c r="A43" s="61" t="s">
        <v>284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317</v>
      </c>
      <c r="B44" s="66"/>
      <c r="C44" s="66"/>
      <c r="D44" s="66"/>
      <c r="E44" s="66"/>
      <c r="F44" s="66"/>
      <c r="H44" s="66" t="s">
        <v>291</v>
      </c>
      <c r="I44" s="66"/>
      <c r="J44" s="66"/>
      <c r="K44" s="66"/>
      <c r="L44" s="66"/>
      <c r="M44" s="66"/>
      <c r="O44" s="66" t="s">
        <v>318</v>
      </c>
      <c r="P44" s="66"/>
      <c r="Q44" s="66"/>
      <c r="R44" s="66"/>
      <c r="S44" s="66"/>
      <c r="T44" s="66"/>
      <c r="V44" s="66" t="s">
        <v>285</v>
      </c>
      <c r="W44" s="66"/>
      <c r="X44" s="66"/>
      <c r="Y44" s="66"/>
      <c r="Z44" s="66"/>
      <c r="AA44" s="66"/>
      <c r="AC44" s="66" t="s">
        <v>292</v>
      </c>
      <c r="AD44" s="66"/>
      <c r="AE44" s="66"/>
      <c r="AF44" s="66"/>
      <c r="AG44" s="66"/>
      <c r="AH44" s="66"/>
      <c r="AJ44" s="66" t="s">
        <v>293</v>
      </c>
      <c r="AK44" s="66"/>
      <c r="AL44" s="66"/>
      <c r="AM44" s="66"/>
      <c r="AN44" s="66"/>
      <c r="AO44" s="66"/>
      <c r="AQ44" s="66" t="s">
        <v>319</v>
      </c>
      <c r="AR44" s="66"/>
      <c r="AS44" s="66"/>
      <c r="AT44" s="66"/>
      <c r="AU44" s="66"/>
      <c r="AV44" s="66"/>
      <c r="AX44" s="66" t="s">
        <v>359</v>
      </c>
      <c r="AY44" s="66"/>
      <c r="AZ44" s="66"/>
      <c r="BA44" s="66"/>
      <c r="BB44" s="66"/>
      <c r="BC44" s="66"/>
      <c r="BE44" s="66" t="s">
        <v>294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360</v>
      </c>
      <c r="C45" s="60" t="s">
        <v>303</v>
      </c>
      <c r="D45" s="60" t="s">
        <v>278</v>
      </c>
      <c r="E45" s="60" t="s">
        <v>305</v>
      </c>
      <c r="F45" s="60" t="s">
        <v>276</v>
      </c>
      <c r="H45" s="60"/>
      <c r="I45" s="60" t="s">
        <v>351</v>
      </c>
      <c r="J45" s="60" t="s">
        <v>281</v>
      </c>
      <c r="K45" s="60" t="s">
        <v>314</v>
      </c>
      <c r="L45" s="60" t="s">
        <v>279</v>
      </c>
      <c r="M45" s="60" t="s">
        <v>276</v>
      </c>
      <c r="O45" s="60"/>
      <c r="P45" s="60" t="s">
        <v>277</v>
      </c>
      <c r="Q45" s="60" t="s">
        <v>309</v>
      </c>
      <c r="R45" s="60" t="s">
        <v>304</v>
      </c>
      <c r="S45" s="60" t="s">
        <v>305</v>
      </c>
      <c r="T45" s="60" t="s">
        <v>276</v>
      </c>
      <c r="V45" s="60"/>
      <c r="W45" s="60" t="s">
        <v>302</v>
      </c>
      <c r="X45" s="60" t="s">
        <v>281</v>
      </c>
      <c r="Y45" s="60" t="s">
        <v>361</v>
      </c>
      <c r="Z45" s="60" t="s">
        <v>305</v>
      </c>
      <c r="AA45" s="60" t="s">
        <v>324</v>
      </c>
      <c r="AC45" s="60"/>
      <c r="AD45" s="60" t="s">
        <v>308</v>
      </c>
      <c r="AE45" s="60" t="s">
        <v>309</v>
      </c>
      <c r="AF45" s="60" t="s">
        <v>337</v>
      </c>
      <c r="AG45" s="60" t="s">
        <v>315</v>
      </c>
      <c r="AH45" s="60" t="s">
        <v>349</v>
      </c>
      <c r="AJ45" s="60"/>
      <c r="AK45" s="60" t="s">
        <v>308</v>
      </c>
      <c r="AL45" s="60" t="s">
        <v>309</v>
      </c>
      <c r="AM45" s="60" t="s">
        <v>314</v>
      </c>
      <c r="AN45" s="60" t="s">
        <v>329</v>
      </c>
      <c r="AO45" s="60" t="s">
        <v>301</v>
      </c>
      <c r="AQ45" s="60"/>
      <c r="AR45" s="60" t="s">
        <v>277</v>
      </c>
      <c r="AS45" s="60" t="s">
        <v>281</v>
      </c>
      <c r="AT45" s="60" t="s">
        <v>304</v>
      </c>
      <c r="AU45" s="60" t="s">
        <v>279</v>
      </c>
      <c r="AV45" s="60" t="s">
        <v>301</v>
      </c>
      <c r="AX45" s="60"/>
      <c r="AY45" s="60" t="s">
        <v>277</v>
      </c>
      <c r="AZ45" s="60" t="s">
        <v>362</v>
      </c>
      <c r="BA45" s="60" t="s">
        <v>314</v>
      </c>
      <c r="BB45" s="60" t="s">
        <v>305</v>
      </c>
      <c r="BC45" s="60" t="s">
        <v>338</v>
      </c>
      <c r="BE45" s="60"/>
      <c r="BF45" s="60" t="s">
        <v>363</v>
      </c>
      <c r="BG45" s="60" t="s">
        <v>303</v>
      </c>
      <c r="BH45" s="60" t="s">
        <v>304</v>
      </c>
      <c r="BI45" s="60" t="s">
        <v>279</v>
      </c>
      <c r="BJ45" s="60" t="s">
        <v>349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14.415262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7.6731024000000003</v>
      </c>
      <c r="O46" s="60" t="s">
        <v>320</v>
      </c>
      <c r="P46" s="60">
        <v>600</v>
      </c>
      <c r="Q46" s="60">
        <v>800</v>
      </c>
      <c r="R46" s="60">
        <v>0</v>
      </c>
      <c r="S46" s="60">
        <v>10000</v>
      </c>
      <c r="T46" s="60">
        <v>704.79114000000004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1.749763E-2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2.5376234000000002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86.032120000000006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57.631729999999997</v>
      </c>
      <c r="AX46" s="60" t="s">
        <v>364</v>
      </c>
      <c r="AY46" s="60"/>
      <c r="AZ46" s="60"/>
      <c r="BA46" s="60"/>
      <c r="BB46" s="60"/>
      <c r="BC46" s="60"/>
      <c r="BE46" s="60" t="s">
        <v>295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365</v>
      </c>
      <c r="B2" s="55" t="s">
        <v>366</v>
      </c>
      <c r="C2" s="55" t="s">
        <v>297</v>
      </c>
      <c r="D2" s="55">
        <v>56</v>
      </c>
      <c r="E2" s="55">
        <v>1286.6786999999999</v>
      </c>
      <c r="F2" s="55">
        <v>173.78765999999999</v>
      </c>
      <c r="G2" s="55">
        <v>26.824171</v>
      </c>
      <c r="H2" s="55">
        <v>17.29054</v>
      </c>
      <c r="I2" s="55">
        <v>9.5336289999999995</v>
      </c>
      <c r="J2" s="55">
        <v>47.70335</v>
      </c>
      <c r="K2" s="55">
        <v>27.105694</v>
      </c>
      <c r="L2" s="55">
        <v>20.597656000000001</v>
      </c>
      <c r="M2" s="55">
        <v>27.496697999999999</v>
      </c>
      <c r="N2" s="55">
        <v>2.7320764</v>
      </c>
      <c r="O2" s="55">
        <v>16.402294000000001</v>
      </c>
      <c r="P2" s="55">
        <v>1005.2431</v>
      </c>
      <c r="Q2" s="55">
        <v>21.925825</v>
      </c>
      <c r="R2" s="55">
        <v>717.20776000000001</v>
      </c>
      <c r="S2" s="55">
        <v>117.88173999999999</v>
      </c>
      <c r="T2" s="55">
        <v>7191.9097000000002</v>
      </c>
      <c r="U2" s="55">
        <v>2.5922127000000001</v>
      </c>
      <c r="V2" s="55">
        <v>16.550514</v>
      </c>
      <c r="W2" s="55">
        <v>348.17133000000001</v>
      </c>
      <c r="X2" s="55">
        <v>117.52333</v>
      </c>
      <c r="Y2" s="55">
        <v>1.3112303000000001</v>
      </c>
      <c r="Z2" s="55">
        <v>1.3407905</v>
      </c>
      <c r="AA2" s="55">
        <v>11.681805000000001</v>
      </c>
      <c r="AB2" s="55">
        <v>1.3418151</v>
      </c>
      <c r="AC2" s="55">
        <v>624.13135</v>
      </c>
      <c r="AD2" s="55">
        <v>9.2541630000000001</v>
      </c>
      <c r="AE2" s="55">
        <v>2.2771606000000002</v>
      </c>
      <c r="AF2" s="55">
        <v>0.706812</v>
      </c>
      <c r="AG2" s="55">
        <v>472.13150000000002</v>
      </c>
      <c r="AH2" s="55">
        <v>273.71242999999998</v>
      </c>
      <c r="AI2" s="55">
        <v>198.41908000000001</v>
      </c>
      <c r="AJ2" s="55">
        <v>917.65290000000005</v>
      </c>
      <c r="AK2" s="55">
        <v>4616.4696999999996</v>
      </c>
      <c r="AL2" s="55">
        <v>64.524730000000005</v>
      </c>
      <c r="AM2" s="55">
        <v>2853.0702999999999</v>
      </c>
      <c r="AN2" s="55">
        <v>122.43304999999999</v>
      </c>
      <c r="AO2" s="55">
        <v>14.415262</v>
      </c>
      <c r="AP2" s="55">
        <v>11.498618</v>
      </c>
      <c r="AQ2" s="55">
        <v>2.9166446000000001</v>
      </c>
      <c r="AR2" s="55">
        <v>7.6731024000000003</v>
      </c>
      <c r="AS2" s="55">
        <v>704.79114000000004</v>
      </c>
      <c r="AT2" s="55">
        <v>1.749763E-2</v>
      </c>
      <c r="AU2" s="55">
        <v>2.5376234000000002</v>
      </c>
      <c r="AV2" s="55">
        <v>86.032120000000006</v>
      </c>
      <c r="AW2" s="55">
        <v>57.631729999999997</v>
      </c>
      <c r="AX2" s="55">
        <v>0.28272912</v>
      </c>
      <c r="AY2" s="55">
        <v>0.34003398000000001</v>
      </c>
      <c r="AZ2" s="55">
        <v>383.68588</v>
      </c>
      <c r="BA2" s="55">
        <v>26.637833000000001</v>
      </c>
      <c r="BB2" s="55">
        <v>6.4066706</v>
      </c>
      <c r="BC2" s="55">
        <v>8.071472</v>
      </c>
      <c r="BD2" s="55">
        <v>12.128261999999999</v>
      </c>
      <c r="BE2" s="55">
        <v>0.86587285999999997</v>
      </c>
      <c r="BF2" s="55">
        <v>5.8629202999999999</v>
      </c>
      <c r="BG2" s="55">
        <v>0</v>
      </c>
      <c r="BH2" s="55">
        <v>0</v>
      </c>
      <c r="BI2" s="55">
        <v>0</v>
      </c>
      <c r="BJ2" s="55">
        <v>1.8805623E-2</v>
      </c>
      <c r="BK2" s="55">
        <v>0</v>
      </c>
      <c r="BL2" s="55">
        <v>0.14079649999999999</v>
      </c>
      <c r="BM2" s="55">
        <v>2.2768304000000001</v>
      </c>
      <c r="BN2" s="55">
        <v>0.62226329999999996</v>
      </c>
      <c r="BO2" s="55">
        <v>47.255687999999999</v>
      </c>
      <c r="BP2" s="55">
        <v>8.1086510000000001</v>
      </c>
      <c r="BQ2" s="55">
        <v>18.140353999999999</v>
      </c>
      <c r="BR2" s="55">
        <v>59.784184000000003</v>
      </c>
      <c r="BS2" s="55">
        <v>21.111542</v>
      </c>
      <c r="BT2" s="55">
        <v>8.3125230000000006</v>
      </c>
      <c r="BU2" s="55">
        <v>2.8029235999999999E-4</v>
      </c>
      <c r="BV2" s="55">
        <v>1.7659912E-2</v>
      </c>
      <c r="BW2" s="55">
        <v>0.58558213999999997</v>
      </c>
      <c r="BX2" s="55">
        <v>0.98043720000000001</v>
      </c>
      <c r="BY2" s="55">
        <v>0.10582788</v>
      </c>
      <c r="BZ2" s="55">
        <v>7.5951480000000004E-4</v>
      </c>
      <c r="CA2" s="55">
        <v>1.2561401999999999</v>
      </c>
      <c r="CB2" s="55">
        <v>1.2242639E-2</v>
      </c>
      <c r="CC2" s="55">
        <v>0.37964037</v>
      </c>
      <c r="CD2" s="55">
        <v>1.6830573</v>
      </c>
      <c r="CE2" s="55">
        <v>5.6627925000000003E-2</v>
      </c>
      <c r="CF2" s="55">
        <v>0.10948468</v>
      </c>
      <c r="CG2" s="55">
        <v>0</v>
      </c>
      <c r="CH2" s="55">
        <v>4.1416309999999998E-2</v>
      </c>
      <c r="CI2" s="55">
        <v>7.7246405000000002E-8</v>
      </c>
      <c r="CJ2" s="55">
        <v>3.9865062</v>
      </c>
      <c r="CK2" s="55">
        <v>1.2539292E-2</v>
      </c>
      <c r="CL2" s="55">
        <v>0.45424637000000001</v>
      </c>
      <c r="CM2" s="55">
        <v>2.4704760000000001</v>
      </c>
      <c r="CN2" s="55">
        <v>1620.7161000000001</v>
      </c>
      <c r="CO2" s="55">
        <v>2924.1338000000001</v>
      </c>
      <c r="CP2" s="55">
        <v>2136.9848999999999</v>
      </c>
      <c r="CQ2" s="55">
        <v>600.88559999999995</v>
      </c>
      <c r="CR2" s="55">
        <v>369.47732999999999</v>
      </c>
      <c r="CS2" s="55">
        <v>158.6935</v>
      </c>
      <c r="CT2" s="55">
        <v>1702.2996000000001</v>
      </c>
      <c r="CU2" s="55">
        <v>1172.4441999999999</v>
      </c>
      <c r="CV2" s="55">
        <v>499.17971999999997</v>
      </c>
      <c r="CW2" s="55">
        <v>1345.3009</v>
      </c>
      <c r="CX2" s="55">
        <v>420.20587</v>
      </c>
      <c r="CY2" s="55">
        <v>1892.9141</v>
      </c>
      <c r="CZ2" s="55">
        <v>917.43439999999998</v>
      </c>
      <c r="DA2" s="55">
        <v>2830.7829999999999</v>
      </c>
      <c r="DB2" s="55">
        <v>2262.0720000000001</v>
      </c>
      <c r="DC2" s="55">
        <v>4503.8125</v>
      </c>
      <c r="DD2" s="55">
        <v>6619.8325000000004</v>
      </c>
      <c r="DE2" s="55">
        <v>1510.4077</v>
      </c>
      <c r="DF2" s="55">
        <v>2165.1487000000002</v>
      </c>
      <c r="DG2" s="55">
        <v>1610.7053000000001</v>
      </c>
      <c r="DH2" s="55">
        <v>131.66272000000001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26.637833000000001</v>
      </c>
      <c r="B6">
        <f>BB2</f>
        <v>6.4066706</v>
      </c>
      <c r="C6">
        <f>BC2</f>
        <v>8.071472</v>
      </c>
      <c r="D6">
        <f>BD2</f>
        <v>12.128261999999999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2" sqref="J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23947</v>
      </c>
      <c r="C2" s="51">
        <f ca="1">YEAR(TODAY())-YEAR(B2)+IF(TODAY()&gt;=DATE(YEAR(TODAY()),MONTH(B2),DAY(B2)),0,-1)</f>
        <v>56</v>
      </c>
      <c r="E2" s="47">
        <v>164.6</v>
      </c>
      <c r="F2" s="48" t="s">
        <v>275</v>
      </c>
      <c r="G2" s="47">
        <v>62.9</v>
      </c>
      <c r="H2" s="46" t="s">
        <v>40</v>
      </c>
      <c r="I2" s="67">
        <f>ROUND(G3/E3^2,1)</f>
        <v>23.2</v>
      </c>
    </row>
    <row r="3" spans="1:9" x14ac:dyDescent="0.3">
      <c r="E3" s="46">
        <f>E2/100</f>
        <v>1.6459999999999999</v>
      </c>
      <c r="F3" s="46" t="s">
        <v>39</v>
      </c>
      <c r="G3" s="46">
        <f>G2</f>
        <v>62.9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정승민, ID : H1900833)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16:28:30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164.6</v>
      </c>
      <c r="L12" s="119"/>
      <c r="M12" s="112">
        <f>'개인정보 및 신체계측 입력'!G2</f>
        <v>62.9</v>
      </c>
      <c r="N12" s="113"/>
      <c r="O12" s="108" t="s">
        <v>270</v>
      </c>
      <c r="P12" s="102"/>
      <c r="Q12" s="85">
        <f>'개인정보 및 신체계측 입력'!I2</f>
        <v>23.2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정승민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69.986999999999995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10.802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19.210999999999999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</v>
      </c>
      <c r="L72" s="34" t="s">
        <v>52</v>
      </c>
      <c r="M72" s="34">
        <f>ROUND('DRIs DATA'!K8,1)</f>
        <v>8.6999999999999993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95.63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137.91999999999999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117.52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89.45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59.02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307.76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144.15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2021-08-27T01:36:06Z</dcterms:modified>
</cp:coreProperties>
</file>