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<sst xmlns="http://schemas.openxmlformats.org/spreadsheetml/2006/main" count="693" uniqueCount="355">
  <si>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</si>
  <si>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</si>
  <si>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</si>
  <si>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</si>
  <si>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</si>
  <si>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</si>
  <si>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</si>
  <si>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</si>
  <si>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</si>
  <si>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</si>
  <si>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</si>
  <si>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</si>
  <si>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</si>
  <si>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</si>
  <si>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</si>
  <si>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</si>
  <si>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</si>
  <si>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</si>
  <si>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</si>
  <si>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</si>
  <si>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</si>
  <si>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</si>
  <si>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</si>
  <si>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</si>
  <si>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</si>
  <si>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</si>
  <si>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</si>
  <si>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</si>
  <si>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</si>
  <si>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</si>
  <si>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</si>
  <si>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</si>
  <si>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</si>
  <si>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</si>
  <si>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</si>
  <si>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</si>
  <si>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</si>
  <si>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</si>
  <si>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</si>
  <si>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</si>
  <si>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</si>
  <si>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</si>
  <si>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</si>
  <si>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</si>
  <si>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</si>
  <si>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</si>
  <si>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</si>
  <si>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</si>
  <si>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</si>
  <si>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</si>
  <si>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</si>
  <si>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</si>
  <si>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</si>
  <si>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</si>
  <si>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</si>
  <si>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</si>
  <si>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</si>
  <si>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</si>
  <si>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</si>
  <si>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</si>
  <si>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</si>
  <si>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</si>
  <si>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</si>
  <si>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</si>
  <si>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</si>
  <si>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</si>
  <si>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</si>
  <si>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</si>
  <si>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</si>
  <si>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</si>
  <si>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</si>
  <si>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</si>
  <si>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</si>
  <si>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</si>
  <si>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</si>
  <si>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</si>
  <si>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</si>
  <si>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</si>
  <si>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</si>
  <si>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</si>
  <si>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</si>
  <si>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</si>
  <si>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</si>
  <si>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</si>
  <si>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</si>
  <si>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</si>
  <si>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</si>
  <si>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</si>
  <si>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</si>
  <si>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</si>
  <si>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</si>
  <si>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</si>
  <si>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</si>
  <si>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</si>
  <si>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</si>
  <si>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</si>
  <si>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</si>
  <si>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</si>
  <si>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</si>
  <si>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</si>
  <si>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</si>
  <si>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</si>
  <si>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</si>
  <si>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</si>
  <si>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</si>
  <si>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</si>
  <si>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</si>
  <si>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</si>
  <si>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</si>
  <si>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</si>
  <si>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</si>
  <si>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</si>
  <si>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</si>
  <si>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</si>
  <si>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</si>
  <si>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</si>
  <si>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</si>
  <si>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</si>
  <si>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</si>
  <si>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</si>
  <si>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</si>
  <si>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</si>
  <si>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</si>
  <si>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</si>
  <si>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</si>
  <si>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</si>
  <si>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</si>
  <si>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</si>
  <si>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</si>
  <si>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</si>
  <si>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</si>
  <si>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</si>
  <si>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</si>
  <si>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</si>
  <si>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</si>
  <si>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</si>
  <si>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</si>
  <si>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</si>
  <si>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</si>
  <si>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</si>
  <si>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</si>
  <si>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</si>
  <si>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</si>
  <si>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</si>
  <si>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</si>
  <si>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</si>
  <si>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</si>
  <si>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</si>
  <si>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</si>
  <si>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</si>
  <si>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</si>
  <si>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</si>
  <si>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</si>
  <si>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</si>
  <si>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</si>
  <si>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</si>
  <si>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</si>
  <si>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</si>
  <si>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</si>
  <si>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</si>
  <si>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</si>
  <si>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</si>
  <si>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</si>
  <si>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</si>
  <si>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</si>
  <si>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</si>
  <si>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</si>
  <si>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</si>
  <si>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</si>
  <si>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</si>
  <si>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</si>
  <si>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</si>
  <si>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</si>
  <si>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</si>
  <si>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</si>
  <si>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</si>
  <si>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</si>
  <si>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</si>
  <si>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</si>
  <si>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</si>
  <si>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</si>
  <si>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</si>
  <si>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</si>
  <si>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</si>
  <si>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</si>
  <si>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</si>
  <si>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</si>
  <si>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</si>
  <si>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</si>
  <si>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</si>
  <si>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</si>
  <si>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</si>
  <si>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</si>
  <si>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</si>
  <si>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</si>
  <si>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</si>
  <si>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</si>
  <si>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</si>
  <si>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</si>
  <si>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</si>
  <si>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</si>
  <si>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</si>
  <si>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</si>
  <si>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</si>
  <si>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</si>
  <si>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</si>
  <si>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</si>
  <si>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</si>
  <si>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</si>
  <si>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</si>
  <si>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</si>
  <si>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</si>
  <si>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</si>
  <si>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</si>
  <si>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</si>
  <si>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</si>
  <si>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</si>
  <si>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</si>
  <si>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</si>
  <si>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</si>
  <si>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</si>
  <si>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</si>
  <si>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</si>
  <si>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</si>
  <si>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</si>
  <si>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</si>
  <si>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</si>
  <si>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</si>
  <si>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</si>
  <si>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</si>
  <si>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</si>
  <si>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</si>
  <si>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</si>
  <si>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</si>
  <si>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</si>
  <si>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</si>
  <si>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</si>
  <si>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</si>
  <si>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</si>
  <si>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</si>
  <si>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</si>
  <si>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</si>
  <si>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</si>
  <si>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</si>
  <si>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</si>
  <si>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</si>
  <si>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</si>
  <si>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</si>
  <si>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</si>
  <si>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</si>
  <si>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</si>
  <si>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</si>
  <si>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</si>
  <si>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</si>
  <si>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</si>
  <si>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</si>
  <si>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</si>
  <si>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</si>
  <si>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</si>
  <si>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</si>
  <si>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</si>
  <si>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</si>
  <si>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</si>
  <si>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</si>
  <si>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</si>
  <si>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</si>
  <si>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</si>
  <si>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</si>
  <si>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</si>
  <si>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</si>
  <si>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</si>
  <si>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</si>
  <si>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</si>
  <si>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</si>
  <si>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</si>
  <si>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</si>
  <si>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</si>
  <si>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</si>
  <si>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</si>
  <si>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</si>
  <si>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</si>
  <si>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</si>
  <si>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</si>
  <si>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</si>
  <si>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</si>
  <si>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</si>
  <si>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</si>
  <si>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</si>
  <si>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</si>
  <si>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</si>
  <si>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</si>
  <si>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</si>
  <si>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</si>
  <si>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</si>
  <si>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</si>
  <si>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</si>
  <si>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</si>
  <si>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</si>
  <si>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</si>
  <si>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</si>
  <si>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</si>
  <si>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</si>
  <si>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</si>
  <si>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</si>
  <si>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</si>
  <si>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</si>
  <si>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</si>
  <si>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</si>
  <si>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</si>
  <si>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</si>
  <si>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</si>
  <si>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</si>
  <si>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</si>
  <si>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</si>
  <si>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</si>
  <si>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</si>
  <si>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</si>
  <si>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</si>
  <si>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</si>
  <si>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</si>
  <si>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(설문지 : FFQ 95문항 설문지, 사용자 : 유경순, ID : H1900834)</t>
  </si>
  <si>
    <t>2021년 08월 26일 16:29:25</t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</si>
  <si>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</si>
  <si>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</si>
  <si>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</si>
  <si>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탄수화물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</si>
  <si>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</si>
  <si>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</si>
  <si>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</si>
  <si>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</si>
  <si>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</si>
  <si>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</si>
  <si>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</si>
  <si>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</si>
  <si>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</si>
  <si>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</si>
  <si>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</si>
  <si>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</si>
  <si>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</si>
  <si>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</si>
  <si>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섭취량</t>
    <phoneticPr fontId="1" type="noConversion"/>
  </si>
  <si>
    <t>상한섭취량</t>
    <phoneticPr fontId="1" type="noConversion"/>
  </si>
  <si>
    <t>권장섭취량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</si>
  <si>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</si>
  <si>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</si>
  <si>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</si>
  <si>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권장섭취량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</si>
  <si>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</si>
  <si>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</si>
  <si>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</si>
  <si>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충분섭취량</t>
    <phoneticPr fontId="1" type="noConversion"/>
  </si>
  <si>
    <t>충분섭취량</t>
    <phoneticPr fontId="1" type="noConversion"/>
  </si>
  <si>
    <t>H1900834</t>
  </si>
  <si>
    <t>유경순</t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</si>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</sst>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91.12679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2.900055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0.59222759999999997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1656.3191999999999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4822.8374000000003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172.66217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176.44210000000001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16.017250000000001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1956.6304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0.19407864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5.7377229999999999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47.369053000000001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845.39246000000003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106.844025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11.91</c:v>
                </c:pt>
                <c:pt idx="1">
                  <c:v>9.69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8.7229949999999992</c:v>
                </c:pt>
                <c:pt idx="1">
                  <c:v>10.235416000000001</c:v>
                </c:pt>
                <c:pt idx="2">
                  <c:v>13.24685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1043.0198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25.314299999999999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74.094999999999999</c:v>
                </c:pt>
                <c:pt idx="1">
                  <c:v>8.4499999999999993</c:v>
                </c:pt>
                <c:pt idx="2">
                  <c:v>17.454999999999998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2300.5756999999999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155.49770000000001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963.53954999999996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2.1952579999999999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12242.25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26.298925000000001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2.5928211000000001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480.35680000000002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1.8728216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24.052987999999999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2.5928211000000001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994.60222999999996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14.313466999999999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유경순, ID : H1900834)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16:29:25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2300.5756999999999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91.12679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47.369053000000001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74.094999999999999</v>
      </c>
      <c r="G8" s="59">
        <f>'DRIs DATA 입력'!G8</f>
        <v>8.4499999999999993</v>
      </c>
      <c r="H8" s="59">
        <f>'DRIs DATA 입력'!H8</f>
        <v>17.454999999999998</v>
      </c>
      <c r="I8" s="55"/>
      <c r="J8" s="59" t="s">
        <v>215</v>
      </c>
      <c r="K8" s="59">
        <f>'DRIs DATA 입력'!K8</f>
        <v>11.91</v>
      </c>
      <c r="L8" s="59">
        <f>'DRIs DATA 입력'!L8</f>
        <v>9.69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1043.0198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25.314299999999999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2.1952579999999999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480.35680000000002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155.49770000000001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2.5454743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1.8728216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24.052987999999999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2.5928211000000001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994.60222999999996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14.313466999999999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2.900055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0.59222759999999997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963.53954999999996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1656.3191999999999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12242.25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4822.8374000000003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172.66217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176.44210000000001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26.298925000000001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16.017250000000001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1956.6304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0.19407864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5.7377229999999999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845.39246000000003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106.844025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5" sqref="K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299</v>
      </c>
      <c r="B1" s="55" t="s">
        <v>320</v>
      </c>
      <c r="G1" s="56" t="s">
        <v>318</v>
      </c>
      <c r="H1" s="55" t="s">
        <v>321</v>
      </c>
    </row>
    <row r="3" spans="1:27" x14ac:dyDescent="0.3">
      <c r="A3" s="65" t="s">
        <v>300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322</v>
      </c>
      <c r="B4" s="66"/>
      <c r="C4" s="66"/>
      <c r="E4" s="62" t="s">
        <v>282</v>
      </c>
      <c r="F4" s="63"/>
      <c r="G4" s="63"/>
      <c r="H4" s="64"/>
      <c r="J4" s="62" t="s">
        <v>323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324</v>
      </c>
      <c r="V4" s="66"/>
      <c r="W4" s="66"/>
      <c r="X4" s="66"/>
      <c r="Y4" s="66"/>
      <c r="Z4" s="66"/>
    </row>
    <row r="5" spans="1:27" x14ac:dyDescent="0.3">
      <c r="A5" s="60"/>
      <c r="B5" s="60" t="s">
        <v>302</v>
      </c>
      <c r="C5" s="60" t="s">
        <v>276</v>
      </c>
      <c r="E5" s="60"/>
      <c r="F5" s="60" t="s">
        <v>325</v>
      </c>
      <c r="G5" s="60" t="s">
        <v>303</v>
      </c>
      <c r="H5" s="60" t="s">
        <v>45</v>
      </c>
      <c r="J5" s="60"/>
      <c r="K5" s="60" t="s">
        <v>297</v>
      </c>
      <c r="L5" s="60" t="s">
        <v>298</v>
      </c>
      <c r="N5" s="60"/>
      <c r="O5" s="60" t="s">
        <v>277</v>
      </c>
      <c r="P5" s="60" t="s">
        <v>285</v>
      </c>
      <c r="Q5" s="60" t="s">
        <v>278</v>
      </c>
      <c r="R5" s="60" t="s">
        <v>279</v>
      </c>
      <c r="S5" s="60" t="s">
        <v>276</v>
      </c>
      <c r="U5" s="60"/>
      <c r="V5" s="60" t="s">
        <v>326</v>
      </c>
      <c r="W5" s="60" t="s">
        <v>285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301</v>
      </c>
      <c r="B6" s="60">
        <v>1600</v>
      </c>
      <c r="C6" s="60">
        <v>2300.5756999999999</v>
      </c>
      <c r="E6" s="60" t="s">
        <v>327</v>
      </c>
      <c r="F6" s="60">
        <v>55</v>
      </c>
      <c r="G6" s="60">
        <v>15</v>
      </c>
      <c r="H6" s="60">
        <v>7</v>
      </c>
      <c r="J6" s="60" t="s">
        <v>327</v>
      </c>
      <c r="K6" s="60">
        <v>0.1</v>
      </c>
      <c r="L6" s="60">
        <v>4</v>
      </c>
      <c r="N6" s="60" t="s">
        <v>328</v>
      </c>
      <c r="O6" s="60">
        <v>40</v>
      </c>
      <c r="P6" s="60">
        <v>45</v>
      </c>
      <c r="Q6" s="60">
        <v>0</v>
      </c>
      <c r="R6" s="60">
        <v>0</v>
      </c>
      <c r="S6" s="60">
        <v>91.12679</v>
      </c>
      <c r="U6" s="60" t="s">
        <v>329</v>
      </c>
      <c r="V6" s="60">
        <v>0</v>
      </c>
      <c r="W6" s="60">
        <v>0</v>
      </c>
      <c r="X6" s="60">
        <v>20</v>
      </c>
      <c r="Y6" s="60">
        <v>0</v>
      </c>
      <c r="Z6" s="60">
        <v>47.369053000000001</v>
      </c>
    </row>
    <row r="7" spans="1:27" x14ac:dyDescent="0.3">
      <c r="E7" s="60" t="s">
        <v>295</v>
      </c>
      <c r="F7" s="60">
        <v>65</v>
      </c>
      <c r="G7" s="60">
        <v>30</v>
      </c>
      <c r="H7" s="60">
        <v>20</v>
      </c>
      <c r="J7" s="60" t="s">
        <v>330</v>
      </c>
      <c r="K7" s="60">
        <v>1</v>
      </c>
      <c r="L7" s="60">
        <v>10</v>
      </c>
    </row>
    <row r="8" spans="1:27" x14ac:dyDescent="0.3">
      <c r="E8" s="60" t="s">
        <v>304</v>
      </c>
      <c r="F8" s="60">
        <v>74.094999999999999</v>
      </c>
      <c r="G8" s="60">
        <v>8.4499999999999993</v>
      </c>
      <c r="H8" s="60">
        <v>17.454999999999998</v>
      </c>
      <c r="J8" s="60" t="s">
        <v>331</v>
      </c>
      <c r="K8" s="60">
        <v>11.91</v>
      </c>
      <c r="L8" s="60">
        <v>9.69</v>
      </c>
    </row>
    <row r="13" spans="1:27" x14ac:dyDescent="0.3">
      <c r="A13" s="61" t="s">
        <v>296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286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305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285</v>
      </c>
      <c r="D15" s="60" t="s">
        <v>332</v>
      </c>
      <c r="E15" s="60" t="s">
        <v>279</v>
      </c>
      <c r="F15" s="60" t="s">
        <v>276</v>
      </c>
      <c r="H15" s="60"/>
      <c r="I15" s="60" t="s">
        <v>333</v>
      </c>
      <c r="J15" s="60" t="s">
        <v>285</v>
      </c>
      <c r="K15" s="60" t="s">
        <v>332</v>
      </c>
      <c r="L15" s="60" t="s">
        <v>334</v>
      </c>
      <c r="M15" s="60" t="s">
        <v>276</v>
      </c>
      <c r="O15" s="60"/>
      <c r="P15" s="60" t="s">
        <v>277</v>
      </c>
      <c r="Q15" s="60" t="s">
        <v>335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285</v>
      </c>
      <c r="Y15" s="60" t="s">
        <v>278</v>
      </c>
      <c r="Z15" s="60" t="s">
        <v>279</v>
      </c>
      <c r="AA15" s="60" t="s">
        <v>336</v>
      </c>
    </row>
    <row r="16" spans="1:27" x14ac:dyDescent="0.3">
      <c r="A16" s="60" t="s">
        <v>306</v>
      </c>
      <c r="B16" s="60">
        <v>410</v>
      </c>
      <c r="C16" s="60">
        <v>550</v>
      </c>
      <c r="D16" s="60">
        <v>0</v>
      </c>
      <c r="E16" s="60">
        <v>3000</v>
      </c>
      <c r="F16" s="60">
        <v>1043.0198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25.314299999999999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2.1952579999999999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480.35680000000002</v>
      </c>
    </row>
    <row r="23" spans="1:62" x14ac:dyDescent="0.3">
      <c r="A23" s="61" t="s">
        <v>307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287</v>
      </c>
      <c r="I24" s="66"/>
      <c r="J24" s="66"/>
      <c r="K24" s="66"/>
      <c r="L24" s="66"/>
      <c r="M24" s="66"/>
      <c r="O24" s="66" t="s">
        <v>319</v>
      </c>
      <c r="P24" s="66"/>
      <c r="Q24" s="66"/>
      <c r="R24" s="66"/>
      <c r="S24" s="66"/>
      <c r="T24" s="66"/>
      <c r="V24" s="66" t="s">
        <v>308</v>
      </c>
      <c r="W24" s="66"/>
      <c r="X24" s="66"/>
      <c r="Y24" s="66"/>
      <c r="Z24" s="66"/>
      <c r="AA24" s="66"/>
      <c r="AC24" s="66" t="s">
        <v>337</v>
      </c>
      <c r="AD24" s="66"/>
      <c r="AE24" s="66"/>
      <c r="AF24" s="66"/>
      <c r="AG24" s="66"/>
      <c r="AH24" s="66"/>
      <c r="AJ24" s="66" t="s">
        <v>338</v>
      </c>
      <c r="AK24" s="66"/>
      <c r="AL24" s="66"/>
      <c r="AM24" s="66"/>
      <c r="AN24" s="66"/>
      <c r="AO24" s="66"/>
      <c r="AQ24" s="66" t="s">
        <v>339</v>
      </c>
      <c r="AR24" s="66"/>
      <c r="AS24" s="66"/>
      <c r="AT24" s="66"/>
      <c r="AU24" s="66"/>
      <c r="AV24" s="66"/>
      <c r="AX24" s="66" t="s">
        <v>288</v>
      </c>
      <c r="AY24" s="66"/>
      <c r="AZ24" s="66"/>
      <c r="BA24" s="66"/>
      <c r="BB24" s="66"/>
      <c r="BC24" s="66"/>
      <c r="BE24" s="66" t="s">
        <v>309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285</v>
      </c>
      <c r="D25" s="60" t="s">
        <v>278</v>
      </c>
      <c r="E25" s="60" t="s">
        <v>334</v>
      </c>
      <c r="F25" s="60" t="s">
        <v>276</v>
      </c>
      <c r="H25" s="60"/>
      <c r="I25" s="60" t="s">
        <v>277</v>
      </c>
      <c r="J25" s="60" t="s">
        <v>285</v>
      </c>
      <c r="K25" s="60" t="s">
        <v>278</v>
      </c>
      <c r="L25" s="60" t="s">
        <v>279</v>
      </c>
      <c r="M25" s="60" t="s">
        <v>340</v>
      </c>
      <c r="O25" s="60"/>
      <c r="P25" s="60" t="s">
        <v>326</v>
      </c>
      <c r="Q25" s="60" t="s">
        <v>285</v>
      </c>
      <c r="R25" s="60" t="s">
        <v>278</v>
      </c>
      <c r="S25" s="60" t="s">
        <v>279</v>
      </c>
      <c r="T25" s="60" t="s">
        <v>336</v>
      </c>
      <c r="V25" s="60"/>
      <c r="W25" s="60" t="s">
        <v>277</v>
      </c>
      <c r="X25" s="60" t="s">
        <v>285</v>
      </c>
      <c r="Y25" s="60" t="s">
        <v>278</v>
      </c>
      <c r="Z25" s="60" t="s">
        <v>341</v>
      </c>
      <c r="AA25" s="60" t="s">
        <v>276</v>
      </c>
      <c r="AC25" s="60"/>
      <c r="AD25" s="60" t="s">
        <v>277</v>
      </c>
      <c r="AE25" s="60" t="s">
        <v>285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285</v>
      </c>
      <c r="AM25" s="60" t="s">
        <v>332</v>
      </c>
      <c r="AN25" s="60" t="s">
        <v>279</v>
      </c>
      <c r="AO25" s="60" t="s">
        <v>276</v>
      </c>
      <c r="AQ25" s="60"/>
      <c r="AR25" s="60" t="s">
        <v>277</v>
      </c>
      <c r="AS25" s="60" t="s">
        <v>285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285</v>
      </c>
      <c r="BA25" s="60" t="s">
        <v>278</v>
      </c>
      <c r="BB25" s="60" t="s">
        <v>279</v>
      </c>
      <c r="BC25" s="60" t="s">
        <v>276</v>
      </c>
      <c r="BE25" s="60"/>
      <c r="BF25" s="60" t="s">
        <v>333</v>
      </c>
      <c r="BG25" s="60" t="s">
        <v>342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155.49770000000001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2.5454743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1.8728216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24.052987999999999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2.5928211000000001</v>
      </c>
      <c r="AJ26" s="60" t="s">
        <v>289</v>
      </c>
      <c r="AK26" s="60">
        <v>320</v>
      </c>
      <c r="AL26" s="60">
        <v>400</v>
      </c>
      <c r="AM26" s="60">
        <v>0</v>
      </c>
      <c r="AN26" s="60">
        <v>1000</v>
      </c>
      <c r="AO26" s="60">
        <v>994.60222999999996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14.313466999999999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2.900055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0.59222759999999997</v>
      </c>
    </row>
    <row r="33" spans="1:68" x14ac:dyDescent="0.3">
      <c r="A33" s="61" t="s">
        <v>310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343</v>
      </c>
      <c r="I34" s="66"/>
      <c r="J34" s="66"/>
      <c r="K34" s="66"/>
      <c r="L34" s="66"/>
      <c r="M34" s="66"/>
      <c r="O34" s="66" t="s">
        <v>344</v>
      </c>
      <c r="P34" s="66"/>
      <c r="Q34" s="66"/>
      <c r="R34" s="66"/>
      <c r="S34" s="66"/>
      <c r="T34" s="66"/>
      <c r="V34" s="66" t="s">
        <v>345</v>
      </c>
      <c r="W34" s="66"/>
      <c r="X34" s="66"/>
      <c r="Y34" s="66"/>
      <c r="Z34" s="66"/>
      <c r="AA34" s="66"/>
      <c r="AC34" s="66" t="s">
        <v>290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342</v>
      </c>
      <c r="D35" s="60" t="s">
        <v>278</v>
      </c>
      <c r="E35" s="60" t="s">
        <v>279</v>
      </c>
      <c r="F35" s="60" t="s">
        <v>340</v>
      </c>
      <c r="H35" s="60"/>
      <c r="I35" s="60" t="s">
        <v>277</v>
      </c>
      <c r="J35" s="60" t="s">
        <v>285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285</v>
      </c>
      <c r="R35" s="60" t="s">
        <v>278</v>
      </c>
      <c r="S35" s="60" t="s">
        <v>279</v>
      </c>
      <c r="T35" s="60" t="s">
        <v>340</v>
      </c>
      <c r="V35" s="60"/>
      <c r="W35" s="60" t="s">
        <v>326</v>
      </c>
      <c r="X35" s="60" t="s">
        <v>285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285</v>
      </c>
      <c r="AF35" s="60" t="s">
        <v>332</v>
      </c>
      <c r="AG35" s="60" t="s">
        <v>334</v>
      </c>
      <c r="AH35" s="60" t="s">
        <v>276</v>
      </c>
      <c r="AJ35" s="60"/>
      <c r="AK35" s="60" t="s">
        <v>277</v>
      </c>
      <c r="AL35" s="60" t="s">
        <v>346</v>
      </c>
      <c r="AM35" s="60" t="s">
        <v>278</v>
      </c>
      <c r="AN35" s="60" t="s">
        <v>341</v>
      </c>
      <c r="AO35" s="60" t="s">
        <v>276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963.53954999999996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1656.3191999999999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12242.25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4822.8374000000003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172.66217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176.44210000000001</v>
      </c>
    </row>
    <row r="43" spans="1:68" x14ac:dyDescent="0.3">
      <c r="A43" s="61" t="s">
        <v>291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347</v>
      </c>
      <c r="B44" s="66"/>
      <c r="C44" s="66"/>
      <c r="D44" s="66"/>
      <c r="E44" s="66"/>
      <c r="F44" s="66"/>
      <c r="H44" s="66" t="s">
        <v>311</v>
      </c>
      <c r="I44" s="66"/>
      <c r="J44" s="66"/>
      <c r="K44" s="66"/>
      <c r="L44" s="66"/>
      <c r="M44" s="66"/>
      <c r="O44" s="66" t="s">
        <v>348</v>
      </c>
      <c r="P44" s="66"/>
      <c r="Q44" s="66"/>
      <c r="R44" s="66"/>
      <c r="S44" s="66"/>
      <c r="T44" s="66"/>
      <c r="V44" s="66" t="s">
        <v>292</v>
      </c>
      <c r="W44" s="66"/>
      <c r="X44" s="66"/>
      <c r="Y44" s="66"/>
      <c r="Z44" s="66"/>
      <c r="AA44" s="66"/>
      <c r="AC44" s="66" t="s">
        <v>312</v>
      </c>
      <c r="AD44" s="66"/>
      <c r="AE44" s="66"/>
      <c r="AF44" s="66"/>
      <c r="AG44" s="66"/>
      <c r="AH44" s="66"/>
      <c r="AJ44" s="66" t="s">
        <v>313</v>
      </c>
      <c r="AK44" s="66"/>
      <c r="AL44" s="66"/>
      <c r="AM44" s="66"/>
      <c r="AN44" s="66"/>
      <c r="AO44" s="66"/>
      <c r="AQ44" s="66" t="s">
        <v>349</v>
      </c>
      <c r="AR44" s="66"/>
      <c r="AS44" s="66"/>
      <c r="AT44" s="66"/>
      <c r="AU44" s="66"/>
      <c r="AV44" s="66"/>
      <c r="AX44" s="66" t="s">
        <v>293</v>
      </c>
      <c r="AY44" s="66"/>
      <c r="AZ44" s="66"/>
      <c r="BA44" s="66"/>
      <c r="BB44" s="66"/>
      <c r="BC44" s="66"/>
      <c r="BE44" s="66" t="s">
        <v>314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285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342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285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285</v>
      </c>
      <c r="Y45" s="60" t="s">
        <v>278</v>
      </c>
      <c r="Z45" s="60" t="s">
        <v>279</v>
      </c>
      <c r="AA45" s="60" t="s">
        <v>336</v>
      </c>
      <c r="AC45" s="60"/>
      <c r="AD45" s="60" t="s">
        <v>333</v>
      </c>
      <c r="AE45" s="60" t="s">
        <v>285</v>
      </c>
      <c r="AF45" s="60" t="s">
        <v>350</v>
      </c>
      <c r="AG45" s="60" t="s">
        <v>279</v>
      </c>
      <c r="AH45" s="60" t="s">
        <v>276</v>
      </c>
      <c r="AJ45" s="60"/>
      <c r="AK45" s="60" t="s">
        <v>277</v>
      </c>
      <c r="AL45" s="60" t="s">
        <v>285</v>
      </c>
      <c r="AM45" s="60" t="s">
        <v>351</v>
      </c>
      <c r="AN45" s="60" t="s">
        <v>279</v>
      </c>
      <c r="AO45" s="60" t="s">
        <v>276</v>
      </c>
      <c r="AQ45" s="60"/>
      <c r="AR45" s="60" t="s">
        <v>277</v>
      </c>
      <c r="AS45" s="60" t="s">
        <v>285</v>
      </c>
      <c r="AT45" s="60" t="s">
        <v>350</v>
      </c>
      <c r="AU45" s="60" t="s">
        <v>341</v>
      </c>
      <c r="AV45" s="60" t="s">
        <v>336</v>
      </c>
      <c r="AX45" s="60"/>
      <c r="AY45" s="60" t="s">
        <v>277</v>
      </c>
      <c r="AZ45" s="60" t="s">
        <v>285</v>
      </c>
      <c r="BA45" s="60" t="s">
        <v>278</v>
      </c>
      <c r="BB45" s="60" t="s">
        <v>279</v>
      </c>
      <c r="BC45" s="60" t="s">
        <v>336</v>
      </c>
      <c r="BE45" s="60"/>
      <c r="BF45" s="60" t="s">
        <v>277</v>
      </c>
      <c r="BG45" s="60" t="s">
        <v>285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26.298925000000001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16.017250000000001</v>
      </c>
      <c r="O46" s="60" t="s">
        <v>294</v>
      </c>
      <c r="P46" s="60">
        <v>600</v>
      </c>
      <c r="Q46" s="60">
        <v>800</v>
      </c>
      <c r="R46" s="60">
        <v>0</v>
      </c>
      <c r="S46" s="60">
        <v>10000</v>
      </c>
      <c r="T46" s="60">
        <v>1956.6304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0.19407864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5.7377229999999999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845.39246000000003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106.844025</v>
      </c>
      <c r="AX46" s="60" t="s">
        <v>315</v>
      </c>
      <c r="AY46" s="60"/>
      <c r="AZ46" s="60"/>
      <c r="BA46" s="60"/>
      <c r="BB46" s="60"/>
      <c r="BC46" s="60"/>
      <c r="BE46" s="60" t="s">
        <v>316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352</v>
      </c>
      <c r="B2" s="55" t="s">
        <v>353</v>
      </c>
      <c r="C2" s="55" t="s">
        <v>317</v>
      </c>
      <c r="D2" s="55">
        <v>71</v>
      </c>
      <c r="E2" s="55">
        <v>2300.5756999999999</v>
      </c>
      <c r="F2" s="55">
        <v>386.83294999999998</v>
      </c>
      <c r="G2" s="55">
        <v>44.113729999999997</v>
      </c>
      <c r="H2" s="55">
        <v>26.936771</v>
      </c>
      <c r="I2" s="55">
        <v>17.176962</v>
      </c>
      <c r="J2" s="55">
        <v>91.12679</v>
      </c>
      <c r="K2" s="55">
        <v>54.651817000000001</v>
      </c>
      <c r="L2" s="55">
        <v>36.474975999999998</v>
      </c>
      <c r="M2" s="55">
        <v>47.369053000000001</v>
      </c>
      <c r="N2" s="55">
        <v>4.5606179999999998</v>
      </c>
      <c r="O2" s="55">
        <v>24.662613</v>
      </c>
      <c r="P2" s="55">
        <v>1229.1382000000001</v>
      </c>
      <c r="Q2" s="55">
        <v>49.81015</v>
      </c>
      <c r="R2" s="55">
        <v>1043.0198</v>
      </c>
      <c r="S2" s="55">
        <v>95.464150000000004</v>
      </c>
      <c r="T2" s="55">
        <v>11370.668</v>
      </c>
      <c r="U2" s="55">
        <v>2.1952579999999999</v>
      </c>
      <c r="V2" s="55">
        <v>25.314299999999999</v>
      </c>
      <c r="W2" s="55">
        <v>480.35680000000002</v>
      </c>
      <c r="X2" s="55">
        <v>155.49770000000001</v>
      </c>
      <c r="Y2" s="55">
        <v>2.5454743</v>
      </c>
      <c r="Z2" s="55">
        <v>1.8728216</v>
      </c>
      <c r="AA2" s="55">
        <v>24.052987999999999</v>
      </c>
      <c r="AB2" s="55">
        <v>2.5928211000000001</v>
      </c>
      <c r="AC2" s="55">
        <v>994.60222999999996</v>
      </c>
      <c r="AD2" s="55">
        <v>14.313466999999999</v>
      </c>
      <c r="AE2" s="55">
        <v>2.900055</v>
      </c>
      <c r="AF2" s="55">
        <v>0.59222759999999997</v>
      </c>
      <c r="AG2" s="55">
        <v>963.53954999999996</v>
      </c>
      <c r="AH2" s="55">
        <v>537.21029999999996</v>
      </c>
      <c r="AI2" s="55">
        <v>426.32922000000002</v>
      </c>
      <c r="AJ2" s="55">
        <v>1656.3191999999999</v>
      </c>
      <c r="AK2" s="55">
        <v>12242.25</v>
      </c>
      <c r="AL2" s="55">
        <v>172.66217</v>
      </c>
      <c r="AM2" s="55">
        <v>4822.8374000000003</v>
      </c>
      <c r="AN2" s="55">
        <v>176.44210000000001</v>
      </c>
      <c r="AO2" s="55">
        <v>26.298925000000001</v>
      </c>
      <c r="AP2" s="55">
        <v>20.452836999999999</v>
      </c>
      <c r="AQ2" s="55">
        <v>5.8460890000000001</v>
      </c>
      <c r="AR2" s="55">
        <v>16.017250000000001</v>
      </c>
      <c r="AS2" s="55">
        <v>1956.6304</v>
      </c>
      <c r="AT2" s="55">
        <v>0.19407864</v>
      </c>
      <c r="AU2" s="55">
        <v>5.7377229999999999</v>
      </c>
      <c r="AV2" s="55">
        <v>845.39246000000003</v>
      </c>
      <c r="AW2" s="55">
        <v>106.844025</v>
      </c>
      <c r="AX2" s="55">
        <v>0.44204260000000001</v>
      </c>
      <c r="AY2" s="55">
        <v>1.1797569999999999</v>
      </c>
      <c r="AZ2" s="55">
        <v>327.14440000000002</v>
      </c>
      <c r="BA2" s="55">
        <v>32.222076000000001</v>
      </c>
      <c r="BB2" s="55">
        <v>8.7229949999999992</v>
      </c>
      <c r="BC2" s="55">
        <v>10.235416000000001</v>
      </c>
      <c r="BD2" s="55">
        <v>13.24685</v>
      </c>
      <c r="BE2" s="55">
        <v>1.1058862</v>
      </c>
      <c r="BF2" s="55">
        <v>6.4283619999999999</v>
      </c>
      <c r="BG2" s="55">
        <v>2.7754896000000001E-3</v>
      </c>
      <c r="BH2" s="55">
        <v>7.6886727000000004E-3</v>
      </c>
      <c r="BI2" s="55">
        <v>5.7534394000000001E-3</v>
      </c>
      <c r="BJ2" s="55">
        <v>4.1380957000000003E-2</v>
      </c>
      <c r="BK2" s="55">
        <v>2.1349920000000001E-4</v>
      </c>
      <c r="BL2" s="55">
        <v>0.52694719999999995</v>
      </c>
      <c r="BM2" s="55">
        <v>6.5714030000000001</v>
      </c>
      <c r="BN2" s="55">
        <v>2.1871645000000002</v>
      </c>
      <c r="BO2" s="55">
        <v>103.94503</v>
      </c>
      <c r="BP2" s="55">
        <v>20.588232000000001</v>
      </c>
      <c r="BQ2" s="55">
        <v>35.620660000000001</v>
      </c>
      <c r="BR2" s="55">
        <v>115.70796</v>
      </c>
      <c r="BS2" s="55">
        <v>23.651228</v>
      </c>
      <c r="BT2" s="55">
        <v>27.424612</v>
      </c>
      <c r="BU2" s="55">
        <v>1.8359060999999999E-2</v>
      </c>
      <c r="BV2" s="55">
        <v>2.8706282E-2</v>
      </c>
      <c r="BW2" s="55">
        <v>1.7342881999999999</v>
      </c>
      <c r="BX2" s="55">
        <v>1.8731610999999999</v>
      </c>
      <c r="BY2" s="55">
        <v>8.8007874999999999E-2</v>
      </c>
      <c r="BZ2" s="55">
        <v>1.7862069999999999E-4</v>
      </c>
      <c r="CA2" s="55">
        <v>0.82646489999999995</v>
      </c>
      <c r="CB2" s="55">
        <v>1.31735215E-2</v>
      </c>
      <c r="CC2" s="55">
        <v>0.20223957000000001</v>
      </c>
      <c r="CD2" s="55">
        <v>1.2004855999999999</v>
      </c>
      <c r="CE2" s="55">
        <v>5.0924055000000003E-2</v>
      </c>
      <c r="CF2" s="55">
        <v>0.14495991</v>
      </c>
      <c r="CG2" s="55">
        <v>0</v>
      </c>
      <c r="CH2" s="55">
        <v>2.201202E-2</v>
      </c>
      <c r="CI2" s="55">
        <v>2.5328759999999999E-3</v>
      </c>
      <c r="CJ2" s="55">
        <v>2.9569228000000001</v>
      </c>
      <c r="CK2" s="55">
        <v>1.336325E-2</v>
      </c>
      <c r="CL2" s="55">
        <v>0.41464156000000002</v>
      </c>
      <c r="CM2" s="55">
        <v>6.1201344000000004</v>
      </c>
      <c r="CN2" s="55">
        <v>3150.9821999999999</v>
      </c>
      <c r="CO2" s="55">
        <v>5513.7380000000003</v>
      </c>
      <c r="CP2" s="55">
        <v>3331.8346999999999</v>
      </c>
      <c r="CQ2" s="55">
        <v>1205.8371999999999</v>
      </c>
      <c r="CR2" s="55">
        <v>666.36860000000001</v>
      </c>
      <c r="CS2" s="55">
        <v>510.74948000000001</v>
      </c>
      <c r="CT2" s="55">
        <v>3143.1824000000001</v>
      </c>
      <c r="CU2" s="55">
        <v>1944.0677000000001</v>
      </c>
      <c r="CV2" s="55">
        <v>1604.9739</v>
      </c>
      <c r="CW2" s="55">
        <v>2174.8643000000002</v>
      </c>
      <c r="CX2" s="55">
        <v>662.73749999999995</v>
      </c>
      <c r="CY2" s="55">
        <v>4029.8105</v>
      </c>
      <c r="CZ2" s="55">
        <v>1897.4752000000001</v>
      </c>
      <c r="DA2" s="55">
        <v>4942.5349999999999</v>
      </c>
      <c r="DB2" s="55">
        <v>4627.5010000000002</v>
      </c>
      <c r="DC2" s="55">
        <v>6932.9949999999999</v>
      </c>
      <c r="DD2" s="55">
        <v>10524.733</v>
      </c>
      <c r="DE2" s="55">
        <v>2218.2002000000002</v>
      </c>
      <c r="DF2" s="55">
        <v>4718.7676000000001</v>
      </c>
      <c r="DG2" s="55">
        <v>2469.4353000000001</v>
      </c>
      <c r="DH2" s="55">
        <v>220.77718999999999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32.222076000000001</v>
      </c>
      <c r="B6">
        <f>BB2</f>
        <v>8.7229949999999992</v>
      </c>
      <c r="C6">
        <f>BC2</f>
        <v>10.235416000000001</v>
      </c>
      <c r="D6">
        <f>BD2</f>
        <v>13.24685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3" sqref="F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18140</v>
      </c>
      <c r="C2" s="51">
        <f ca="1">YEAR(TODAY())-YEAR(B2)+IF(TODAY()&gt;=DATE(YEAR(TODAY()),MONTH(B2),DAY(B2)),0,-1)</f>
        <v>71</v>
      </c>
      <c r="E2" s="47">
        <v>158.6</v>
      </c>
      <c r="F2" s="48" t="s">
        <v>275</v>
      </c>
      <c r="G2" s="47">
        <v>57.7</v>
      </c>
      <c r="H2" s="46" t="s">
        <v>40</v>
      </c>
      <c r="I2" s="67">
        <f>ROUND(G3/E3^2,1)</f>
        <v>22.9</v>
      </c>
    </row>
    <row r="3" spans="1:9" x14ac:dyDescent="0.3">
      <c r="B3" t="s">
        <v>354</v>
      </c>
      <c r="E3" s="46">
        <f>E2/100</f>
        <v>1.5859999999999999</v>
      </c>
      <c r="F3" s="46" t="s">
        <v>39</v>
      </c>
      <c r="G3" s="46">
        <f>G2</f>
        <v>57.7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유경순, ID : H1900834)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16:29:25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71</v>
      </c>
      <c r="G12" s="89"/>
      <c r="H12" s="89"/>
      <c r="I12" s="89"/>
      <c r="K12" s="118">
        <f>'개인정보 및 신체계측 입력'!E2</f>
        <v>158.6</v>
      </c>
      <c r="L12" s="119"/>
      <c r="M12" s="112">
        <f>'개인정보 및 신체계측 입력'!G2</f>
        <v>57.7</v>
      </c>
      <c r="N12" s="113"/>
      <c r="O12" s="108" t="s">
        <v>270</v>
      </c>
      <c r="P12" s="102"/>
      <c r="Q12" s="85">
        <f>'개인정보 및 신체계측 입력'!I2</f>
        <v>22.9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유경순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74.094999999999999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8.4499999999999993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17.454999999999998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9.6999999999999993</v>
      </c>
      <c r="L72" s="34" t="s">
        <v>52</v>
      </c>
      <c r="M72" s="34">
        <f>ROUND('DRIs DATA'!K8,1)</f>
        <v>11.9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139.07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210.95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155.5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172.85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120.44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816.15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262.99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2021-08-27T01:37:03Z</dcterms:modified>
</cp:coreProperties>
</file>